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RV-WEB\uip\ipublica\22\compilado\2024\"/>
    </mc:Choice>
  </mc:AlternateContent>
  <xr:revisionPtr revIDLastSave="0" documentId="8_{98C25674-6B1E-4C09-A715-BD333381E35A}" xr6:coauthVersionLast="47" xr6:coauthVersionMax="47" xr10:uidLastSave="{00000000-0000-0000-0000-000000000000}"/>
  <bookViews>
    <workbookView xWindow="-120" yWindow="-120" windowWidth="29040" windowHeight="15720" activeTab="9"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s>
  <definedNames>
    <definedName name="_xlnm._FilterDatabase" localSheetId="3" hidden="1">ABRIL!$A$7:$H$143</definedName>
    <definedName name="_xlnm._FilterDatabase" localSheetId="0" hidden="1">ENERO!$A$7:$H$9</definedName>
    <definedName name="_xlnm._FilterDatabase" localSheetId="1" hidden="1">FEBRERO!$A$7:$H$10</definedName>
    <definedName name="_xlnm._FilterDatabase" localSheetId="5" hidden="1">JUNIO!$A$7:$H$146</definedName>
    <definedName name="_xlnm._FilterDatabase" localSheetId="2" hidden="1">MARZO!$A$7:$H$10</definedName>
    <definedName name="_xlnm._FilterDatabase" localSheetId="4" hidden="1">MAYO!$A$7:$H$141</definedName>
    <definedName name="_xlnm._FilterDatabase" localSheetId="9" hidden="1">OCTUBRE!$A$7:$H$73</definedName>
    <definedName name="_xlnm.Print_Area" localSheetId="7">AGOSTO!$A$1:$I$91</definedName>
    <definedName name="_xlnm.Print_Area" localSheetId="9">OCTUBRE!$A$1:$H$73</definedName>
    <definedName name="_xlnm.Print_Area" localSheetId="8">SEPTIEMBRE!$A$1:$H$105</definedName>
    <definedName name="_xlnm.Print_Titles" localSheetId="3">ABRIL!$1:$7</definedName>
    <definedName name="_xlnm.Print_Titles" localSheetId="7">AGOSTO!$1:$7</definedName>
    <definedName name="_xlnm.Print_Titles" localSheetId="6">JULIO!$1:$7</definedName>
    <definedName name="_xlnm.Print_Titles" localSheetId="5">JUNIO!$1:$7</definedName>
    <definedName name="_xlnm.Print_Titles" localSheetId="2">MARZO!$1:$7</definedName>
    <definedName name="_xlnm.Print_Titles" localSheetId="4">MAYO!$1:$7</definedName>
    <definedName name="_xlnm.Print_Titles" localSheetId="9">OCTUBRE!$1:$7</definedName>
    <definedName name="_xlnm.Print_Titles" localSheetId="8">SEPTIEMBRE!$1:$7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0" l="1"/>
  <c r="E64" i="10"/>
  <c r="E45" i="10"/>
  <c r="E43" i="10"/>
  <c r="E28" i="10"/>
  <c r="E23" i="10"/>
  <c r="E17" i="10"/>
  <c r="E9" i="10"/>
  <c r="E103" i="9"/>
  <c r="E83" i="9"/>
  <c r="E71" i="9"/>
  <c r="E69" i="9"/>
  <c r="E65" i="9"/>
  <c r="E64" i="9"/>
  <c r="E63" i="9"/>
  <c r="E59" i="9"/>
  <c r="E57" i="9"/>
  <c r="E56" i="9"/>
  <c r="E52" i="9"/>
  <c r="E49" i="9"/>
  <c r="E47" i="9"/>
  <c r="E43" i="9"/>
  <c r="E39" i="9"/>
  <c r="E32" i="9"/>
  <c r="E28" i="9"/>
  <c r="E24" i="9"/>
  <c r="E22" i="9"/>
  <c r="E18" i="9"/>
  <c r="E17" i="9"/>
  <c r="E16" i="9"/>
  <c r="E15" i="9"/>
  <c r="E14" i="9"/>
  <c r="E13" i="9"/>
  <c r="E12" i="9"/>
  <c r="E11" i="9"/>
  <c r="E10" i="9"/>
  <c r="E9" i="9"/>
  <c r="E8" i="9"/>
  <c r="E38" i="8"/>
  <c r="E14" i="8"/>
  <c r="E12" i="8"/>
  <c r="E13" i="8"/>
  <c r="E90" i="8"/>
  <c r="E86" i="8"/>
  <c r="E85" i="8"/>
  <c r="E84" i="8"/>
  <c r="E83" i="8"/>
  <c r="E82" i="8"/>
  <c r="E79" i="8"/>
  <c r="E75" i="8"/>
  <c r="E74" i="8"/>
  <c r="E73" i="8"/>
  <c r="E72" i="8"/>
  <c r="E71" i="8"/>
  <c r="E68" i="8"/>
  <c r="E63" i="8"/>
  <c r="E60" i="8"/>
  <c r="E55" i="8"/>
  <c r="E50" i="8"/>
  <c r="E47" i="8"/>
  <c r="E33" i="8"/>
  <c r="E29" i="8"/>
  <c r="E24" i="8"/>
  <c r="E20" i="8"/>
  <c r="E15" i="8"/>
  <c r="D10" i="8"/>
  <c r="E51" i="7"/>
  <c r="E28" i="7"/>
  <c r="E17" i="7"/>
  <c r="E9" i="7"/>
  <c r="E8" i="7"/>
</calcChain>
</file>

<file path=xl/sharedStrings.xml><?xml version="1.0" encoding="utf-8"?>
<sst xmlns="http://schemas.openxmlformats.org/spreadsheetml/2006/main" count="2334" uniqueCount="1206">
  <si>
    <t>No.</t>
  </si>
  <si>
    <t>FECHA COMPRA</t>
  </si>
  <si>
    <t>DESCRIPCIÓN DE COMPRA/CANTIDAD</t>
  </si>
  <si>
    <t>PRECIO UNITARIO</t>
  </si>
  <si>
    <t>PRECIO TOTAL</t>
  </si>
  <si>
    <t>RENGLON</t>
  </si>
  <si>
    <t>PROVEEDOR</t>
  </si>
  <si>
    <t>NIT</t>
  </si>
  <si>
    <t>PERIODO DEL 01 AL 31 DE ENERO DE 2024</t>
  </si>
  <si>
    <t>SIN MOVIMIENTO</t>
  </si>
  <si>
    <t>COMPRAS DE BAJA CUANTIA</t>
  </si>
  <si>
    <t>PERIODO DEL 01 AL 29 DE FEBRERO DE 2024</t>
  </si>
  <si>
    <t>MANO DE OBRA PARA EL VEHICULO PLACAS O-810BBS AL SERVICIO DEL MIDES</t>
  </si>
  <si>
    <t>REPUESTOS PARA EL VEHICULO PLACAS O-810BBS AL SERVICIO DEL MIDES (01 FILTRO DE ACEITE DE MOTOR)</t>
  </si>
  <si>
    <t>REPUESTOS PARA EL VEHICULO PLACAS O-810BBS AL SERVICIO DEL MIDES (01 CABEZAL DE BARRA ESTABILIZADORA)</t>
  </si>
  <si>
    <t>REPUESTOS PARA EL VEHICULO PLACAS O-810BBS AL SERVICIO DEL MIDES (02 HULES DE BARRA ESTABILIZADORA)</t>
  </si>
  <si>
    <t>REPUESTOS PARA EL VEHICULO PLACAS O-810BBS AL SERVICIO DEL MIDES (02 PUNTAS DE CREMALLERAS)</t>
  </si>
  <si>
    <t>REPUESTOS PARA EL VEHICULO PLACAS O-810BBS AL SERVICIO DEL MIDES (01 BOMBA CENTRAL DE CLUTCH)</t>
  </si>
  <si>
    <t>REPUESTOS PARA EL VEHICULO PLACAS O-810BBS AL SERVICIO DEL MIDES (02 KIT DE GRADUACION DE FRENOS TRASEROS)</t>
  </si>
  <si>
    <t>CODIGO 13509 ACEITE GRADO DE VISCOSIDAD SAE 15W40, TIPO ALTO RENDIMIENTO, USO MOTOR (08 LITROS) PARA EL VEHICULO PLACAS O-810BBS AL SERVICIO DEL MIDES</t>
  </si>
  <si>
    <t>CODIGO 40432 GRASA NUMERO 2, USO ENGRASE EN GENERAL (01 BOTE) PARA EL VEHICULO PLACAS O-810BBS AL SERVICIO DEL MIDES</t>
  </si>
  <si>
    <t>1</t>
  </si>
  <si>
    <t>29/02/2024</t>
  </si>
  <si>
    <t>165</t>
  </si>
  <si>
    <t>298</t>
  </si>
  <si>
    <t>262</t>
  </si>
  <si>
    <t>AUTOPITS, S.A.</t>
  </si>
  <si>
    <t>100820808</t>
  </si>
  <si>
    <t>2</t>
  </si>
  <si>
    <t>MANO DE OBRA PARA EL VEHICULO PLACAS O-083 BBJ AL SERVICIO DEL MIDES</t>
  </si>
  <si>
    <t>REPUESTOS PARA EL VEHICULO PLACAS O-083BBJ AL SERVICIO DEL MIDES (01 FILTRO DE ACEITE MOTOR)</t>
  </si>
  <si>
    <t>REPUESTOS PARA EL VEHICULO PLACAS O-083BBJ AL SERVICIO DEL MIDES (02 DISCOS DE FRENO DELANTEROS)</t>
  </si>
  <si>
    <t>REPUESTOS PARA EL VEHICULO PLACAS O-083BBJ AL SERVICIO DEL MIDES (01 FAJA UNICA DE ACCESORIOS)</t>
  </si>
  <si>
    <t>REPUESTOS PARA EL VEHICULO PLACAS O-083BBJ AL SERVICIO DEL MIDES (02 AMORTIGUADORES  TRASEROS)</t>
  </si>
  <si>
    <t>REPUESTOS PARA EL VEHICULO PLACAS O-083BBJ AL SERVICIO DEL MIDES (02 CABEZALES DE BARRA ESTABILIZADORA)</t>
  </si>
  <si>
    <t>REPUESTOS PARA EL VEHICULO PLACAS O-083BBJ AL SERVICIO DEL MIDES (02 HULES DE BARRA ESTABILIZADORA)</t>
  </si>
  <si>
    <t>REPUESTOS PARA EL VEHICULO PLACAS O-083BBJ AL SERVICIO DEL MIDES (01 KIT DE PASTILLAS DE FRENOS DELANTEROS)</t>
  </si>
  <si>
    <t>CODIGO 13509 ACEITE GRADO DE VISCOSIDAD SAE 15W40, TIPO ALTO RENDIMIENTO, USO MOTOR (08 LITROS) PARA EL VEHICULO PLACAS O-083BBJ AL SERVICIO DEL MIDES</t>
  </si>
  <si>
    <t>3</t>
  </si>
  <si>
    <t>4</t>
  </si>
  <si>
    <t>MANO DE OBRA PARA EL VEHICULO PLACAS O-085BBJ AL SERVICIO DEL MIDES</t>
  </si>
  <si>
    <t>REPUESTOS PARA EL VEHICULO PLACAS O-085BBJ AL SERVICIO DEL MIDES (01 FILTRO DE ACEITE DE MOTOR)</t>
  </si>
  <si>
    <t>CODIGO 13509 ACEITE GRADO DE VISCOSIDAD SAE 15W40, TIPO ALTO RENDIMIENTO, USO MOTOR (08 LITROS) PARA EL VEHICULO PLACAS O-085BBJ AL SERVICIO DEL MIDES</t>
  </si>
  <si>
    <t>CODIGO 40432 GRASA NUMERO 2, USO ENGRASE EN GENERAL (01 BOTE) PARA EL VEHICULO PLACAS O-085BBJ AL SERVICIO DEL MIDES</t>
  </si>
  <si>
    <t>MANO DE OBRA PARA EL VEHICULO PLACAS O-815BBS AL SERVICIO DEL MIDES</t>
  </si>
  <si>
    <t>REPUESTOS PARA EL VEHICULO PLACAS O-815BBS AL SERVICIO DEL MIDES (01 FILTRO DE ACEITE DE MOTOR)</t>
  </si>
  <si>
    <t>REPUESTOS PARA EL VEHICULO PLACAS O-815BBS AL SERVICIO DEL MIDES (01 KIT DE PASTILLAS DE FRENOS)</t>
  </si>
  <si>
    <t>REPUESTOS PARA EL VEHICULO PLACAS O-815BBS AL SERVICIO DEL MIDES (01 POLEA DE COMPRESOR DE A/C)</t>
  </si>
  <si>
    <t>REPUESTOS PARA EL VEHICULO PLACAS O-815BBS AL SERVICIO DEL MIDES (01 FAJA DE ACCESORIOS)</t>
  </si>
  <si>
    <t>REPUESTOS PARA EL VEHICULO PLACAS O-815BBS AL SERVICIO DEL MIDES (02 COJINETES PARA POLEAS LOCAS DE ACCESORIOS)</t>
  </si>
  <si>
    <t>CODIGO 13509 ACEITE GRADO DE VISCOSIDAD SAE 15W40, TIPO ALTO RENDIMIENTO, USO MOTOR (08 LITROS) PARA EL VEHICULO PLACAS O-815BBS AL SERVICIO DEL MIDES</t>
  </si>
  <si>
    <t>CODIGO 43477 LIQUIDO DE FRENOS, CLASE SINTETICO, FORMA OLEOSO, TIPO DOT3 (01 LITRO) PARA EL VEHICULO PLACAS O-815BBS AL SERVICIO DEL MIDES</t>
  </si>
  <si>
    <t>5</t>
  </si>
  <si>
    <t>6</t>
  </si>
  <si>
    <t>SERVICIO DE FIRMA ELECTRONICA AVANZADA PARA AUTOMATIZAR Y SIMPLIFICAR EL PROCESO DE FORMALIZACION DE ODCUMENTOS DIGITALES CON 30 MCERTIFICADOS DIGITALES PARA FIRMA ELECTRONICA CON VIGENCIA DE 1 AÑO A PARTIR DE LA ADJUDICACION</t>
  </si>
  <si>
    <t>158</t>
  </si>
  <si>
    <t>REGISTRO DIGITAL PRISMA, S.A.</t>
  </si>
  <si>
    <t>59398485</t>
  </si>
  <si>
    <t>RENOVACION DE LICENCIA ADMANAGE PLUS PROFESSIONAL EDITION MANTENIMIENTO Y SOPORTE PARA DOS DOMINIOS POR UN PERIODO DE 1 AÑO A PARTIR DE LA ADJUDICACION</t>
  </si>
  <si>
    <t>CORPORACION MS, S.A.</t>
  </si>
  <si>
    <t>81219555</t>
  </si>
  <si>
    <t>PERIODO DEL 01 AL 31 DE MARZO DE 2024</t>
  </si>
  <si>
    <t>CODIGO 121842 TARJETA DE RED INALAMBRICA ANTENAS INTERNAS 2, CONECTIVIDAD WIFI DOBLE BANDA, TIPO USB, VELOCIDAD DE TRANSFERENCIA 867 MEGABIT/SEGUNDO (36 UNIDADES)</t>
  </si>
  <si>
    <t>291</t>
  </si>
  <si>
    <t>BAMACA GONZALEZ LUIS FELIPE (SYSTEM COMPUTACION)</t>
  </si>
  <si>
    <t>28187903</t>
  </si>
  <si>
    <t>CODIGO 60014 CABLE DE RED UTP CALIBRE 23AGW, CATEGORIA 6, PARES TRENZADOS 4, CAJA DE 305MTS. (10 CAJAS)</t>
  </si>
  <si>
    <t>22/03/2024</t>
  </si>
  <si>
    <t>297</t>
  </si>
  <si>
    <t>RADFOR HERNANDEZ JUAN FERNANDO (INTERPRO)</t>
  </si>
  <si>
    <t>17001536</t>
  </si>
  <si>
    <t>CODIGO 2036 BOLIGRAFO, CARACTERISTICA GEL, DIMENSION 0.5MM. 700 COLOR AZUL Y 300 COLOR NEGRO (1000 UNIDADES)</t>
  </si>
  <si>
    <t>CODIGO 39495 ENGRAPADORA MATERIAL METAL, TAMAÑO GRANDE (100 UNIDADES)</t>
  </si>
  <si>
    <t>CODIGO 37985 BANDERITAS ANCHO 12 MILIMETROS, CLASE ADHESIVA, COLORES 5, LARGO 44 MILIMETROS (100 UNIDADES)</t>
  </si>
  <si>
    <t>CODIGO 84118 PERFORADORA AGUJEROS 2, CAPACIDAD DE PERFORACION 15 HOJAS, INCLUYE  REGLA PARA MEDIR PAPEL, MATERIAL METAL (50 UNIDADES)</t>
  </si>
  <si>
    <t>CODIGO 2021 FASTENER MATERIAL PLASTICO CAJA DE 50 UNIDADES (50 CAJAS)</t>
  </si>
  <si>
    <t>9</t>
  </si>
  <si>
    <t>25/03/2024</t>
  </si>
  <si>
    <t>CORPORACION PRIME NACIONAL PC, S.A.</t>
  </si>
  <si>
    <t>81156197</t>
  </si>
  <si>
    <t>MANO DE OBRA PARA EL VEHICULO PLACAS O-812BBS AL SERVICIO DEL MIDES</t>
  </si>
  <si>
    <t>REPUESTOS PARA EL VEHICULO PLACAS O-812BBS AL SERVICIO DEL MIDES (01 FILTRO DE ACEITE DE MOTOR)</t>
  </si>
  <si>
    <t>REPUESTOS PARA EL VEHICULO PLACAS O-812BBS AL SERVICIO DEL MIDES (01 FILTRO DE AIRE)</t>
  </si>
  <si>
    <t>REPUESTOS PARA EL VEHICULO PLACAS O-812BBS AL SERVICIO DEL MIDES (01 RETENEDOR DE EJE DE LEVAS)</t>
  </si>
  <si>
    <t>REPUESTOS PARA EL VEHICULO PLACAS O-812BBS AL SERVICIO DEL MIDES (02 BUJES PARA BARRA ESTABILIZADORA)</t>
  </si>
  <si>
    <t>REPUESTOS PARA EL VEHICULO PLACAS O-812BBS AL SERVICIO DEL MIDES (01 JUEGO DE CABEZALES PARA BARRA ESTABILIZADORA IZQUIERDO)</t>
  </si>
  <si>
    <t>REPUESTOS PARA EL VEHICULO PLACAS O-812BBS AL SERVICIO DEL MIDES (01 JUEGO DE CABEZALES PARA BARRA ESTABILIZADORA DERECHO)</t>
  </si>
  <si>
    <t>CODIGO 13509 ACEITE GRADO DE VISCOSIDAD SAE 15W40, TIPO ALTO RENDIMIENTO, USO MOTOR (08 LITROS) PARA EL VEHICULO PLACAS O-812BBS AL SERVICIO DEL MIDES</t>
  </si>
  <si>
    <t>CODIGO 40432 GRASA NUMERO 2, USO ENGRASE GENERAL (01 LIBRA) PARA EL VEHICULO PLACAS O-812BBS AL SERVICIO DEL MIDES</t>
  </si>
  <si>
    <t>AUTOPITS GT, S.A.</t>
  </si>
  <si>
    <t>MANO DE OBRA PARA EL VEHICULO PLACAS O-813BBS AL SERVICIO DEL MIDES</t>
  </si>
  <si>
    <t>REPUESTOS PARA EL VEHICULO PLACAS O-813BBS AL SERVICIO DEL MIDES (01 KIT DE MORDAZA DE FRENO DELANTERO)</t>
  </si>
  <si>
    <t>REPUESTOS PARA EL VEHICULO PLACAS O-813BBS AL SERVICIO DEL MIDES (02 TORNILLOS GRADO 8 PARA MORDAZA DELANTERO IZQUIERDO)</t>
  </si>
  <si>
    <t>REPUESTOS PARA EL VEHICULO PLACAS O-813BBS AL SERVICIO DEL MIDES (01 TUBERIA COMPLETA PARA MORDAZA DELANTERO IZQUIERDO)</t>
  </si>
  <si>
    <t>CODIGO 43477 LIQUIDO DE FRENOS, CLASE SINTETICO, FORMA OLEOSO, TIPO DOT3, BOTE DE 350ML (02 BOTES) PARA EL VEHICULO PLACAS O-813BBS AL SERVICIO DEL MIDES</t>
  </si>
  <si>
    <t>01 RENOVACION DE PAQUETE DE ADOBE STOCK CREDI PACK  (18 VIDEOS)</t>
  </si>
  <si>
    <t>PEREZ CONTRERAS OSCAR DANIEL (SYSESA)</t>
  </si>
  <si>
    <t>28864182</t>
  </si>
  <si>
    <t>CODIGO 107182 TONER CODIGO CF280A, COLOR NEGRO, NUMERO 80A, USO IMPRESORA (10 UNIDADES)</t>
  </si>
  <si>
    <t>CODIGO 107654 TONER CODIGO CF226A, COLOR NEGRO, NUMERO 26A, USO IMPRESORA (15 UNIDADES)</t>
  </si>
  <si>
    <t>CODIGO 135784 TONER CODIGO W1470X, COLOR NEGRO, NUMERO 147X, USO IMPRESORA (01 UNIDAD)</t>
  </si>
  <si>
    <t>7</t>
  </si>
  <si>
    <t>267</t>
  </si>
  <si>
    <t>DATAFLEX, S.A.</t>
  </si>
  <si>
    <t>7127170</t>
  </si>
  <si>
    <t>8</t>
  </si>
  <si>
    <t xml:space="preserve">01 RENOVACION DE SUSCRIPCIONES DE SOPORTE DE LICENCIAMIENTO DEL SOFTWARE MONITOREO Y DIAGNOSTICO EN TIEMPO REAL, PROBLEMAS DE RENDIMIENTO DE LAS BASES DE DATOS DEL MIDES, SOFTWARE SPOTLIGHT ON SQL SERVER ENTERPRISE EDITION PARA 3 INSTANCIAS POR UN AÑO </t>
  </si>
  <si>
    <t xml:space="preserve">01 SERVICIO DE IMPRESIÓN Y ROTULACION PARA 29 VEHICULOS OFICIALES DEL MINISTERIO DE DESARROLLO SOCIAL UNIDAD EJECUTORA 201, MATERIAL VINILO ADHESIVO TRANSPARENTE CON MEDIDA DE 8.5 X 11" FULL COLOR (02 ROTULOS POR VEHÍCULO) </t>
  </si>
  <si>
    <t>121</t>
  </si>
  <si>
    <t>ESPAÑA TRINIDAD PEDRO JAVIER (PROMO SOLUTIONS)</t>
  </si>
  <si>
    <t>69114005</t>
  </si>
  <si>
    <t>ACCESORIOS AUDIFONO TIPO C (USB-C HEADSET) CON MICROFONO (24 UNIDADES)</t>
  </si>
  <si>
    <t>CODIGO 79916 CEPILLO DE DIENTES TIPO DE CERDA DURA, USO ADULTO (60 UNIDADES)</t>
  </si>
  <si>
    <t>10</t>
  </si>
  <si>
    <t>292</t>
  </si>
  <si>
    <t>SUMINISTRO INTERNACIONAL DE MERCADERIAS, S.A.</t>
  </si>
  <si>
    <t>25397400</t>
  </si>
  <si>
    <t>11</t>
  </si>
  <si>
    <t>RENOVACION DE 10 LICENCIAS DE SUSCRIPCION ANUAL DE ADOBE ACROBAT PROFESIONAL</t>
  </si>
  <si>
    <t>MANO DE OBRA PARA EL VEHICULO PLACAS O-811BBS AL SERVICIO DEL MIDES</t>
  </si>
  <si>
    <t>REPUESTOS PARA EL VEHICULO PLACAS O-811BBS AL SERVICIO DEL MIDES (01 FILTRO DE ACEITE DE MOTOR)</t>
  </si>
  <si>
    <t>CODIGO 13509 ACEITE GRADO DE VISCOSIDAD SAE 15W40, TIPO ALTO RENDIMIENTO, USO MOTOR (08 LITROS) PARA EL VEHICULO PLACAS O-811BBS AL SERVICIO DEL MIDES</t>
  </si>
  <si>
    <t>CODIGO 40432 GRASA NUMERO 2, USO ENGRASE GENERAL (01 LIBRA) PARA EL VEHICULO PLACAS O-811BBS AL SERVICIO DEL MIDES</t>
  </si>
  <si>
    <t>12</t>
  </si>
  <si>
    <t>REPUESTOS PARA EL VEHICULO PLACAS O-810BBS AL SERVICIO DEL MIDES (01 BOMBA AUXILIAR DE CLUTCH)</t>
  </si>
  <si>
    <t>REPUESTOS PARA EL VEHICULO PLACAS O-810BBS AL SERVICIO DEL MIDES (01 KIT DE CLUTCH (CANASTA, DISCO, COLLARIN Y COJINETE PILOTO)</t>
  </si>
  <si>
    <t>REPUESTOS PARA EL VEHICULO PLACAS O-810BBS AL SERVICIO DEL MIDES (01 KIT DE PASTILLAS DE FRENOS)</t>
  </si>
  <si>
    <t>13</t>
  </si>
  <si>
    <t>14</t>
  </si>
  <si>
    <t>RENOVACION DE 03 LICENCIAS DE SUSCRIPCION ANUAL DE ADOBE PHOTOSHOP</t>
  </si>
  <si>
    <t>MANO DE OBRA PARA EL VEHICULO PLACAS O-804 BBS AL SERVICIO SWL MIDES</t>
  </si>
  <si>
    <t>REPUESTOS PARA EL VEHICULO PLACAS O-804 BBS AL SERVICIO DEL MIDES (01 FILTRO DE ACEITE DE MOTOR)</t>
  </si>
  <si>
    <t>REPUESTOS PARA EL VEHICULO PLACAS O-804 BBS AL SERVICIO DEL MIDES (02 DISCOS DE FRENO DELANTEROS)</t>
  </si>
  <si>
    <t>REPUESTOS PARA EL VEHICULO PLACAS O-804 BBS AL SERVICIO DEL MIDES (01 KIT DE PASTILLAS PARA FRENO DELANTEROS)</t>
  </si>
  <si>
    <t>REPUESTOS PARA EL VEHICULO PLACAS O-804 BBS AL SERVICIO DEL MIDES (01 BOMBA CENTRAL DE FRENOS)</t>
  </si>
  <si>
    <t>REPUESTOS PARA EL VEHICULO PLACAS O-804 BBS AL SERVICIO DEL MIDES (01 KIT PARA SERVICIO DE BATERIA)</t>
  </si>
  <si>
    <t>CODIGO 13509 ACEITE GRADO DE VISCOSIDAD SAE 15W40, TIPO ALTO RENDIMIENTO, USO MOTOR (08 LITROS) PARA EL VEHICULO PLACAS O-804BBS AL SERVICIO DEL MIDES</t>
  </si>
  <si>
    <t>CODIGO 43477 LIQUIDO DE FRENOS, CLASE SINTETICO, FORMA OLEOSO, TIPO DOT3, BOTE DE 350ML (02 BOTES) PARA EL VEHICULO PLACAS O-804BBS AL SERVICIO DEL MIDES</t>
  </si>
  <si>
    <t>15</t>
  </si>
  <si>
    <t>RENOVACION DE DOS (02) LICENCIAS DE SUSCRIPCION ANUAL DE ADOBE CREATIVE CLOUD FOR TEAMS + ADOE STOCK (40 CONTENIDOS MENSUALES, TODAS LAS APLICACIONES, MULTI ILENGUAJE Y MULTI PLATAFORMA)</t>
  </si>
  <si>
    <t>16</t>
  </si>
  <si>
    <t>PERIODO DEL 01 AL 30 DE ABRIL DE 2024</t>
  </si>
  <si>
    <t>CODIGO 2405 AZUCAR CLASE BLANCA, BOLSA DE 2,500 GRAMOS (600 BOLSAS)</t>
  </si>
  <si>
    <t>211</t>
  </si>
  <si>
    <t>LUIS EMILIO BATEN NAVARRO</t>
  </si>
  <si>
    <t>2435998K</t>
  </si>
  <si>
    <t>CODIGO 40276 GORRA LOGOTIPOS INSTITUCIONALES, SISTEMA DE AJUSTE SI, TALLA UNICA, TIPO BORDADA (16 UNIDADES)</t>
  </si>
  <si>
    <t>15/04/2024</t>
  </si>
  <si>
    <t>233</t>
  </si>
  <si>
    <t>FREDY PATAN MIXTUN</t>
  </si>
  <si>
    <t>72944919</t>
  </si>
  <si>
    <t>16/04/2024</t>
  </si>
  <si>
    <t>CODIGO 2859 DETERGENTE ESTADO POLVO, BOLSA DE 500G (400 BOLSAS)</t>
  </si>
  <si>
    <t>TECNO SUMINISTROS, S.A.</t>
  </si>
  <si>
    <t>91715385</t>
  </si>
  <si>
    <t>CODIGO 3506 CREMORA SABOR CLASICO, SOBRE DE 4 GRAMOS (1000 SOBRES)</t>
  </si>
  <si>
    <t>CECILIO TOC RENOJ</t>
  </si>
  <si>
    <t>3486303</t>
  </si>
  <si>
    <t>CODIGO 86455 CAMISA GENERO UNISEX, LOGOTIPO BORDADO, MANGA CORTA, TALLA A LA MEDIDA, TELA PIQUE, TIPO POLO (34 UNIDADES)</t>
  </si>
  <si>
    <t>JUAN HERRERA CAPRIEL</t>
  </si>
  <si>
    <t>25574000</t>
  </si>
  <si>
    <t>CODIGO 3540 CAFÉ CLASE SABOR CLASICO, PAQUETE DE 400 GRAMOS (500 PAQUETES)</t>
  </si>
  <si>
    <t>EL CAFETALITO, S.A.</t>
  </si>
  <si>
    <t>5981913</t>
  </si>
  <si>
    <t>17/04/2024</t>
  </si>
  <si>
    <t>CODIGO 66070 LINTERNA ALIMENTACION 127 VOLTIO, CLASE DE LUZ LED, ENERGIA RECARGABLE, INCLUYE CARGADOR, TIPO DE MANO (15 UNIDADES)</t>
  </si>
  <si>
    <t>IRIS YANIRA SOLIS HERNANDEZ</t>
  </si>
  <si>
    <t>43771653</t>
  </si>
  <si>
    <t>CODIGO 10282 BOLSA MATERIAL PLASTICO, TAMAÑO EXTRA GRANDE, COLOR NEGRO, ROLLO DE 30 UNIDADES (400 ROLLOS)</t>
  </si>
  <si>
    <t>268</t>
  </si>
  <si>
    <t>PRODUCTOS INTEGRADOS</t>
  </si>
  <si>
    <t>41845765</t>
  </si>
  <si>
    <t>CODIGO 33005 PLACA DE RED CLASE DOBLE, ,MATERIAL PALSTICO, TIPO RJ45 (60 UNIDADES)</t>
  </si>
  <si>
    <t>CODIGO 33006 PLACA DE RED CLASE SENCILLA, ,MATERIAL PALSTICO, TIPO RJ45 (60 UNIDADES)</t>
  </si>
  <si>
    <t>CODIGO 93547 CAJA RECTANGULAR ALTO 4CMS. ANCHO 8.6CMS. LARGO 12CMS. MATERIAL PLASTICO, USO ELECTRICIDAD (60 UNIDADES)</t>
  </si>
  <si>
    <t>CODIGO 32131 DADO DE RED RJ-45, CATEGORIA 6, FORMA DE ENSAMBLAR CON HERRAMIENTA DE IMPACTO, BOLSA DE 100 UNIDADES (02 BOLSAS)</t>
  </si>
  <si>
    <t>CODIGO 32142 CONECTOR RJ-45, CATEGORIA 6, MATERIAL PLASTICO, BOLSA DE 100 UNIDADES (03 BOLSAS)</t>
  </si>
  <si>
    <t>CARLOS ARTURO CRUZ TOBIAS</t>
  </si>
  <si>
    <t>39244954</t>
  </si>
  <si>
    <t>CODIGO 82678 CAFETERA CAPACIDAD TAZAS 60, MATERIAL ACERO INOXIDABLE, VOLTAJE 120 VOLTIO (06 UNIDADES)</t>
  </si>
  <si>
    <t>22/04/2024</t>
  </si>
  <si>
    <t>296</t>
  </si>
  <si>
    <t>NIKAMI IMPROTACIONES, S.A.</t>
  </si>
  <si>
    <t>69913811</t>
  </si>
  <si>
    <t>CODIGO 81788 CAMISA GENERO UNISEX, LOGOTIPO BORDADO, MANGA LARGA, MATERIAL TELA POLIESTER Y ALGODÓN (POLIALGODON), TALLA A LA MEDIDA, TIPO COMANDO (SAFARI) (32 UNIDADES)</t>
  </si>
  <si>
    <t>29/04/2024</t>
  </si>
  <si>
    <t xml:space="preserve">SERVICIO DE TUNEO DE EQUIPO VIRTUAL APPLIANCE CHECK POINT PARA ESXI POR UN MES </t>
  </si>
  <si>
    <t>NAVEGA.COM, S.A.</t>
  </si>
  <si>
    <t>24408999</t>
  </si>
  <si>
    <t>CODIGO 117772 SERVICIO PARA EL SOPORTE Y MANTENIMIENTO DE PAGINA WEB INSTITUCIONAL</t>
  </si>
  <si>
    <t>OSCAR DANIEL PEREZ CONTRERAS</t>
  </si>
  <si>
    <t>CODIGO 28829 AIRE ENVASE METALICO, TIPO COMPRIMIDO, USO DE REFERENCIA LIMPIEZA DE COMPUTO, BOTA DE 20 ONZAS (75 UNIDADES)</t>
  </si>
  <si>
    <t>CODIGO 5503 LIMPIA CONTACTOS, APLICADOR SPRAY, USO COMPUTADORA Y EQUIPOS ELECTRICOS, ENVASE DE 590 MILILITROS (75 UNIDADES)</t>
  </si>
  <si>
    <t>269</t>
  </si>
  <si>
    <t>FIGBAL, S.A.</t>
  </si>
  <si>
    <t>97955884</t>
  </si>
  <si>
    <t>CODIGO 4534 TINTA COLOR NEGRO, MATERIAL ROLLON, USO ALMOHADILLA BOTE DE 2 ONZAS (75 BOTES)</t>
  </si>
  <si>
    <t>CODIGO 108454 BOLSA ANCHO 24 PULGADAS, CALIBRE 5 MILIMETROS,  LARGO 35 PULGADAS, MATERIAL PLASTICO (600 UNIDADES)</t>
  </si>
  <si>
    <t>CODIGO 5391 PROTECTOR PARA HOJAS, COLOR TRANSPARENTE, MATERIAL PLASTICO, TAMAÑO CARTA, USO OFICINA  PAQUETE DE 100 UNIDADES (15 PAQUETES)</t>
  </si>
  <si>
    <t>CODIGO 28064 PROTECTOR PARA HOJAS, COLOR TRANSPARENTE, MATERIAL PLASTICO, TAMAÑO OFICIO, USO OFICINA  PAQUETE DE 100 UNIDADES (15 PAQUETES)</t>
  </si>
  <si>
    <t>LIBRERÍA E IMPRENTA VIVIAN, S.A.</t>
  </si>
  <si>
    <t>4851498</t>
  </si>
  <si>
    <t>CODIGO 3612 SUSCRIPCION CLASE PERIODICO, PERIODICIDAD ANUAL PRENSA LIBRE</t>
  </si>
  <si>
    <t>245</t>
  </si>
  <si>
    <t>PRENSA LIBRE, S.A.</t>
  </si>
  <si>
    <t>733849</t>
  </si>
  <si>
    <t>17</t>
  </si>
  <si>
    <t>CODIGO 3612 SUSCRIPCION CLASE PERIODICO, PERIODICIDAD ANUAL NUESTRO DIARIO</t>
  </si>
  <si>
    <t>DIARIOS MODERNOS, S.A.</t>
  </si>
  <si>
    <t>16898389</t>
  </si>
  <si>
    <t>18</t>
  </si>
  <si>
    <t>CODIGO 2793 BATERIAS TIPO AAA, USO RECARGABLE (120 UNIDADES)</t>
  </si>
  <si>
    <t>CODIGO 2792 BATERIAS TIPO AA, USO RECARGABLE (40 UNIDADES)</t>
  </si>
  <si>
    <t>DOBLE A HOLDING GROUP, S.A.</t>
  </si>
  <si>
    <t>119148434</t>
  </si>
  <si>
    <t>19</t>
  </si>
  <si>
    <t>SERVICIO DE FUMIGACION Y MANEJO INTEGRAL DE PLAGAS QUE INCLUYE 4 VISITAS A REALIZARSE DEL PRIMERO AL SEPTIMO NIVEL, DEL SOTANO UNO AL CINCO, ASCENSORES, DUCTOS DE GRADAS, AREA DE CAFETERIA, SANITARIOS, COMEDOR DE EMPLEADOS Y LOBBYS DE TODOS LOS NIVELES DE LAS OFICINAS CENTRALES DEL MIDES 5TA. AVENIDA 8-78 ZONA 9</t>
  </si>
  <si>
    <t>199</t>
  </si>
  <si>
    <t>INDUSTRIAS Y SERVICIOS MULTIPLES DE GUATEMALA, S.A.</t>
  </si>
  <si>
    <t>69170800</t>
  </si>
  <si>
    <t>20</t>
  </si>
  <si>
    <t>30//04/2024</t>
  </si>
  <si>
    <t>CODIGO 4877 AGUA CLASE PURIFICADA, PRESENTACION GARRAFON DE 05 GALONES (1624 UNIDADES)</t>
  </si>
  <si>
    <t>DISTRIBUIDORA JALAPEÑA, S.A.</t>
  </si>
  <si>
    <t>3306224</t>
  </si>
  <si>
    <t>21</t>
  </si>
  <si>
    <t>CODIGO 30933 SILLA APOYA BRAZOS SI, COLOR NEGRO, MATERIAL DE TAPIZADO TELA, RESPLADO INCLINABLE AJUSTABLE, RODOS 5 DOBLES, SHOCK DE GRADUACION DE ALTURA SI, TIPO EJECUTIVA (09 UNIDADES)</t>
  </si>
  <si>
    <t>322</t>
  </si>
  <si>
    <t>YESENIA LISBETH OROZCO BARRIOS DE FUENTES</t>
  </si>
  <si>
    <t>4887182</t>
  </si>
  <si>
    <t>MANO DE OBRA PARA EL VEHICULO TIPO MOTOCICLETA PLACAS M-642DDX AL SERVICIO DEL MIDES</t>
  </si>
  <si>
    <t>REPUESTOS  PARA EL VEHICULO TIPO MOTOCICLETA PLACAS M-642DDX AL SERVICIO DEL MIDES (01 FILTRO DE ACEITE DE MOTOR)</t>
  </si>
  <si>
    <t>REPUESTOS  PARA EL VEHICULO TIPO MOTOCICLETA PLACAS M-642DDX AL SERVICIO DEL MIDES (01 BUJIA DE ARRANQUE)</t>
  </si>
  <si>
    <t>REPUESTOS  PARA EL VEHICULO TIPO MOTOCICLETA PLACAS M-642DDX AL SERVICIO DEL MIDES (01 KIT DE SERVICIO DE CARBURADOR)</t>
  </si>
  <si>
    <t>REPUESTOS  PARA EL VEHICULO TIPO MOTOCICLETA PLACAS M-642DDX AL SERVICIO DEL MIDES (01 VIDRIO PARA ASPIROMETRO)</t>
  </si>
  <si>
    <t>CODIGO 42082 ACEITE CLASE MULTIGRADO, FORMA OLEOSO, VISCOSIDAD 20W50 (02 LITROS) PARA EL VEHICULO TIPO MOTOCICLETA PLACAS M-642DDX AL SERVICIO DEL MIDES</t>
  </si>
  <si>
    <t>CODIGO 40432 GRASA NUMERO 2, USO ENGRASE EN GENERAL (01 BOTE) PARA EL VEHICULO TIPO MOTOCICLETA PLACAS M-642DDX AL SERVICIO DEL MIDES</t>
  </si>
  <si>
    <t>22</t>
  </si>
  <si>
    <t>BLANCA CELESTE LEMUS RAMIREZ</t>
  </si>
  <si>
    <t>84497823</t>
  </si>
  <si>
    <t>23</t>
  </si>
  <si>
    <t>CODIGO 26721 GUANTES MATERIAL HULE, TAMAÑO MEDIANO, USO LIMPIEZA, PAQUETE DE 2 UNIDADES (200 PAQUETES)</t>
  </si>
  <si>
    <t>254</t>
  </si>
  <si>
    <t>YAPE INVERSIONES, S.A.</t>
  </si>
  <si>
    <t>115815341</t>
  </si>
  <si>
    <t>24</t>
  </si>
  <si>
    <t>CODIGO 31353 ARMARIO PERCIANIZADO ALTO 198CMS. ANCHO 120CMS. ENTREPAÑOS 4, FONDO 45CMS. FORMA RECTANGULAR, MATERIAL METAL (04 UNIDADES)</t>
  </si>
  <si>
    <t>25</t>
  </si>
  <si>
    <t>CODIGO 42957 DESINFECTANTE APLICACIÓN PISO, AROMA VARIOS, ESTADO LIQUIDO, GALON (400 GALONES)</t>
  </si>
  <si>
    <t>CODIGO 28068 LIMPIAVIDRIOS, ESTADO LIQUIDO, ENVASE DE 1 GALON (100 GALONES)</t>
  </si>
  <si>
    <t>CODIGO 2861 ESPONJA USO LAVATRASTOS, UNIDAD (300 UNIDADES)</t>
  </si>
  <si>
    <t>CODIGO 31168 LIMPIADOR ESTADO POLVO, PROPIEDADES LIMPIA, DESENGRASA Y DESINFECTA, ENVASE DE 600 GRAMOS (300 ENVASES)</t>
  </si>
  <si>
    <t>CODIGO 43770 DESODORANTE AMBIENTAL TIPO AEROSOL, ENVASE 400 MILILITRO (200 ENVASES)</t>
  </si>
  <si>
    <t>26</t>
  </si>
  <si>
    <t>CODIGO 63120 PIZARRA ALTO 1.2MTS. ANCHO 1.6MTS. MATERIAL DE SUPERFICIE FORMICA, MATERIAL DEL MARCO ALUMINIO, RESPALDO AGLOMERADO (01 UNIDAD)</t>
  </si>
  <si>
    <t>CODIGO 132056 PIZARRA ALTO 1.2MTS. ANCHO 1.6MTS. INCLUYE DISTANCIADORES DE ACERO INOXIDABLE PARA SU COLOCACION, MATERIAL VIDRIO TEMPLADO (01 UNIDAD)</t>
  </si>
  <si>
    <t>293</t>
  </si>
  <si>
    <t>119048434</t>
  </si>
  <si>
    <t>27</t>
  </si>
  <si>
    <t>CODIGO 31042 SERVILLETAS ALTO 305CMS. ANCHO 24.1CMS. MATERIAL PAPEL, TIPO ABSORBENTE, PAQUETE DE 100 UNIDADES (500 PAQUETES)</t>
  </si>
  <si>
    <t>243</t>
  </si>
  <si>
    <t>28</t>
  </si>
  <si>
    <t>CODIGO 27956 DESINFECTANTE DISPENSADOR SPRAY, SUPERFICIE MULTIPLE, USO ANTIBACTERIAL, ENVASE DE 538 GRAMOS (300 ENVASES)</t>
  </si>
  <si>
    <t>MIGUEL PEREZ LOPEZ</t>
  </si>
  <si>
    <t>3635406</t>
  </si>
  <si>
    <t>29</t>
  </si>
  <si>
    <t>CÓDIGO 30933 SILLA APOYA BRAZOS: SI; COLOR: NEGRO; MATERIAL DE TAPIZADO: TELA; RESPALDO: INCLINABLE AJUSTABLE; RODOS: 5 DOBLES; SHOCK DE GRADUACIÓN DE ALTURA: SI; TIPO: EJECUTIVA; (02 UNIDADES)</t>
  </si>
  <si>
    <t>CÓDIGO 99653 ESCRITORIO ALTO: 0.74 METRO; ANCHO: 0.6 METRO; GAVETAS: 3; LARGO: 1.5 METRO; MATERIAL: METAL Y MELAMINA; ( 06 UNIDADES)</t>
  </si>
  <si>
    <t>30</t>
  </si>
  <si>
    <t>CODIGO 159270 JUEGO DE COPAS CANTIDAD DE PIEZAS 24, DIAMETRO MAYOR 32 MILIMETROS, DIAMETRO MENOR 8 MILIMETROS, MATERIAL ACERO INOXIDABLE, RAIZ 1/2 PULGADA, TIPO DE IMPACTO (01 UNIDAD)</t>
  </si>
  <si>
    <t>CODIGO 101740 JUEGO DE COPAS DIAMETRO MAYOR 3/8 PULGADA, DIAMETRO MENOR 1/2 PULGADA, MATERIAL ACERO AL CROMO VANADIO, RAIZ 1/2 Y 3/8 PULGADA, TIPO ALLEN, USO MECANICO (01 UNIDAD)</t>
  </si>
  <si>
    <t>CODIGO 98791 JUEGO DE COPAS MATERIAL ACERO AL CROMO VANADIO, RAIZ 1/2 PULGADA, TAMAÑO DE PUNTA T8 A T60, TIPO DE PUNTA TORX (01 UNIDAD)</t>
  </si>
  <si>
    <t>CODIGO 140135 JUEGO DE DESTORNILLADORES INCLUYE 20 DESTORNILLADORES, MATERIAL HIERRO COLADO, MATERIAL DEL MANGO PLASTICO, TIPO DE DESTORNILLADORES PLANO, PHILLIPS (01 UNIDAD)</t>
  </si>
  <si>
    <t>CODIGO 122437 TRICKET CAPACIDAD 3 TONELADAS, TIPO LAGARTO (01 UNIDAD)</t>
  </si>
  <si>
    <t>CODIGO 83479 LAMPARA DE TALLER CALIBRE DEL CABLE 16AGW, CANASTILLA METALICA, CORRIENTE 13 AMPERIO, LARGO DEL CABLE 8MTS. MANGO CONINTERRUPTOR Y CONTACTO (02 UNIDADES)</t>
  </si>
  <si>
    <t>CODIGO 76124 TORQUIMETRO CAPACIDAD 25 A 250 LIBRAS/PIE, LARGO 63CMS. MATERIAL CROMO VANADIO, RAIZ 0.5 PULGADAS, USO REPARACION DE MOTORES (01 UNIDAD)</t>
  </si>
  <si>
    <t>CODIGO 31942 MARTILLO CABEZA METAL, MANGO MADERA, PESO 2 LIBRAS, TIPO BOLA (01 UNIDAD)</t>
  </si>
  <si>
    <t>CODIGO 20705 MARTILLO PESO 4 LIBRAS, RESISTENCIA ALTA, TIPO MACHO, USO INDUSTRIAL (01 UNIDAD)</t>
  </si>
  <si>
    <t>CODIGO 104041 ALICATE VICE LARGO 6 PULGADAS, MATERIAL METAL, TIPO DE PRESION, USO MECANICO (02 UNIDADES)</t>
  </si>
  <si>
    <t>CODIGO 80576 JUEGO DE ALICATES INCLUYE 4 ALICATES DE 7 1/2, 10 Y DOS DE 6 PULGADAS, MATERIAL HIERRO COLADO (01 UNIDAD)</t>
  </si>
  <si>
    <t>CODIGO 88271 JUEGO DE PINZAS SACA SEGUROS, INCLUYE 2 PINZAS RECTAS DE 6 PULGADAS Y 2 PINZAS A 90 GRADOS DE 6 PULGADAS, MATERIAL METAL, USO MECANICO (01 UNIDAD)</t>
  </si>
  <si>
    <t>CODIGO 91786 JUEGO DE LLAVES CANTIDAD DE PIEZAS 10, MATERIAL ACERO, CROMO Y CARBONO, MEDIDAS DE LLAVES: 8, 10, 11, 12, 13, 14, 17, 18, 19, TIPO RATCHET (01 UNIDAD)</t>
  </si>
  <si>
    <t>CODIGO 124071 JUEGO DE LLAVES CANTIDAD DE PIEZAS 13, MATERIAL ACERO INOXIDABLE, MEDIDAS DE LLAVES: 6, 7, 8, 9, 10, 11, 12, 13, 14, 17, 19, 22, 24 ,ILIMETRO, TIPO COLA-CORONA (01 UNIDAD)</t>
  </si>
  <si>
    <t>CODIGO 64238 IMAN FLEXIBLE CAPACIDAD DE ELEVACION 1.5 KILOGRAMOS, LARGO 560 MILIMETROS, USO TALLER DE MECANICA (02 UNIDADES)</t>
  </si>
  <si>
    <t>CODIGO 158195 JUEGO DE EXTRACTOR DE TORNILLOS ROTOS, CANTIDAD DE PIEZAS 48, MATERIAL COBALTO, USO MANUAL (01 UNIDAD)</t>
  </si>
  <si>
    <t>CODIGO 84751 TORRE DE SOPORTE CAPACIDAD 3 TONELADAS, TIPO TRICKET, USO VEHICULOS (06 UNIDADES)</t>
  </si>
  <si>
    <t>286</t>
  </si>
  <si>
    <t>31</t>
  </si>
  <si>
    <t>CODIGO 112300 CHALECO CONTIENE CINTA REFLECTIVA, GENERO UNISEX, MATERIAL POLIESTER, TALLA L (10 UNIDADES)</t>
  </si>
  <si>
    <t>CODIGO 112301 CHALECO CONTIENE CINTA REFLECTIVA, GENERO UNISEX, MATERIAL POLIESTER, TALLA M (04 UNIDADES)</t>
  </si>
  <si>
    <t>CODIGO 112299 CHALECO CONTIENE CINTA REFLECTIVA, GENERO UNISEX, MATERIAL POLIESTER, TALLA XL (02 UNIDADES)</t>
  </si>
  <si>
    <t>CODIGO 128926 CHALECO CONTIENE CINTA REFLECTIVA, GENERO UNISEX, MATERIAL POLIESTER, TALLA XXL (02 UNIDADES)</t>
  </si>
  <si>
    <t>MANO DE OBRA PARA EL VEHICULO TIPO MOTOCICLETA PLACAS M-846BWR AL SERVICIO DEL MIDES</t>
  </si>
  <si>
    <t>REPUESTOS PARA EL VEHICULO TIPO MOTOCICLETA PLACAS M-846BWR AL SERVICIO DEL MIDES (01 FILTRO DE ACEITE DE MOTOR)</t>
  </si>
  <si>
    <t>REPUESTOS PARA EL VEHICULO TIPO MOTOCICLETA PLACAS M-846BWR AL SERVICIO DEL MIDES (01 BUJIA DE ARRANQUE)</t>
  </si>
  <si>
    <t>CODIGO 42082 ACEITE CLASE MULTIGRADO, FORMA OLEOSO, VISCOSIDAD 20W50 (02 LITROS) PARA EL VEHICULO TIPO MOTOCICLETA PLACAS M-846BWR AL SERVICIO DEL MIDES</t>
  </si>
  <si>
    <t>CODIGO 40432 GRASA NUMERO 2, USO ENGRASE EN GENERAL (01 BOTE) PARA EL VEHICULO TIPO MOTOCICLETA PLACAS M-846BWR AL SERVICIO DEL MIDES</t>
  </si>
  <si>
    <t>32</t>
  </si>
  <si>
    <t>33</t>
  </si>
  <si>
    <t>CODIGO 102408 CUBREMANTEL ANCHO 1.5MTS. LARGO 1.5MTS. TELA ALGODÓN Y POLIESTER (80 UNIDADES)</t>
  </si>
  <si>
    <t>CODIGO 102253 MANTEL ANCHO 1.48MTS. LARGO 2.58MTS. TELA ALGODN Y POLIESTER (80 UNIDADES)</t>
  </si>
  <si>
    <t>34</t>
  </si>
  <si>
    <t>MANO DE OBRA PARA EL VEHICULO TIPO MOTOCICLETA PLACAS M-623DDX AL SERVICIO DEL MIDES</t>
  </si>
  <si>
    <t>REPUESTOS  PARA EL VEHICULO TIPO MOTOCICLETA PLACAS M-623DDX AL SERVICIO DEL MIDES (01 FILTRO DE ACEITE)</t>
  </si>
  <si>
    <t>REPUESTOS  PARA EL VEHICULO TIPO MOTOCICLETA PLACAS M-623DDX AL SERVICIO DEL MIDES (01 FILTRO DE GASOLINA)</t>
  </si>
  <si>
    <t>REPUESTOS  PARA EL VEHICULO TIPO MOTOCICLETA PLACAS M-623DDX AL SERVICIO DEL MIDES (01 KIT DE RETENEDORES DE BARRAS DE SUSPENSION)</t>
  </si>
  <si>
    <t>REPUESTOS  PARA EL VEHICULO TIPO MOTOCICLETA PLACAS M-623DDX AL SERVICIO DEL MIDES (01 EMPAQUE DE TAPADERA LATERAL IZQUIERDA)</t>
  </si>
  <si>
    <t>REPUESTOS  PARA EL VEHICULO TIPO MOTOCICLETA PLACAS M-623DDX AL SERVICIO DEL MIDES (01 TENSOR DE CADENA DE TIEMPO)</t>
  </si>
  <si>
    <t>REPUESTOS  PARA EL VEHICULO TIPO MOTOCICLETA PLACAS M-623DDX AL SERVICIO DEL MIDES (01 KIT DE SERVICIO PARA MOTOR DE ARRANQUE)</t>
  </si>
  <si>
    <t>REPUESTOS  PARA EL VEHICULO TIPO MOTOCICLETA PLACAS M-623DDX AL SERVICIO DEL MIDES (01 BUJIA DE ARRANQUE)</t>
  </si>
  <si>
    <t>CODIGO 42082 ACEITE CLASE MULTIGRADO, FORMA OLEOSO, VISCOSIDAD 20W50 (02 LITROS) PARA EL VEHICULO TIPO MOTOCICLETA PLACAS M-623DDX AL SERVICIO DEL MIDES</t>
  </si>
  <si>
    <t>CODIGO 40432 GRASA NUMERO 2, USO ENGRASE EN GENERAL (01 BOTE) PARA EL VEHICULO TIPO MOTOCICLETA PLACAS M-623DDX AL SERVICIO DEL MIDES</t>
  </si>
  <si>
    <t>35</t>
  </si>
  <si>
    <t>MANO DE OBRA PARA EL VEHICULO PLACAS O-072BBJ AL SERVICIO DEL MIDES</t>
  </si>
  <si>
    <t>REPUESTOS PARA EL VEHICULO PLACAS O-072BBJ AL SERVICIO DEL MIDES (01 FILTRO DE ACEITE)</t>
  </si>
  <si>
    <t>REPUESTOS PARA EL VEHICULO PLACAS O-072BBJ AL SERVICIO DEL MIDES (01 FAJA DE ACCESORIOS)</t>
  </si>
  <si>
    <t>REPUESTOS PARA EL VEHICULO PLACAS O-072BBJ AL SERVICIO DEL MIDES (01 FAJA A/C)</t>
  </si>
  <si>
    <t>REPUESTOS PARA EL VEHICULO PLACAS O-072BBJ AL SERVICIO DEL MIDES (02 AMORTIGUADORES TRASEROS)</t>
  </si>
  <si>
    <t>REPUESTOS PARA EL VEHICULO PLACAS O-072BBJ AL SERVICIO DEL MIDES (01 SWITCH PARA VIDRIO DE PUERTA DELANTERO DERECHO)</t>
  </si>
  <si>
    <t>REPUESTOS PARA EL VEHICULO PLACAS O-072BBJ AL SERVICIO DEL MIDES (01 MOTOR PARA VIDRIO DE PUERTA DELANTERO DERECHO)</t>
  </si>
  <si>
    <t>CODIGO 13509 ACEITE GRADO DE VISCOSIDAD SAE 15W40, TIPO DE ALTO RENDIMIENTO, USO MOTOR (08 LITROS) PARA EL VEHICULO PLACAS O-072BBJ AL SERVICIO DEL MIDES</t>
  </si>
  <si>
    <t>CODIGO 40432 GRASA NUMERO 2, USO ENGRASE EN GENERAL (01 BOTE) PARA EL VEHICULO PLACAS O-072BBJ AL SERVICIO DEL MIDES</t>
  </si>
  <si>
    <t>36</t>
  </si>
  <si>
    <t>MANO DE OBRA PARA EL VEHICULO PLACAS O-797BBS AL SERVICIO DEL MIDES</t>
  </si>
  <si>
    <t>REPUESTOS PARA EL VEHICULO PLACAS O-797BBS AL SERVICIO DEL MIDES (01 FILTRO DE ACEITE PARA MOTOR)</t>
  </si>
  <si>
    <t>REPUESTOS PARA EL VEHICULO PLACAS O-797BBS AL SERVICIO DEL MIDES (01 KIT PARA SERVICIO DE TURBO)</t>
  </si>
  <si>
    <t>REPUESTOS PARA EL VEHICULO PLACAS O-797BBS AL SERVICIO DEL MIDES (01 KIT PARA SERVICIO DE BATERIA)</t>
  </si>
  <si>
    <t>REPUESTOS PARA EL VEHICULO PLACAS O-797BBS AL SERVICIO DEL MIDES (08 BUJES PARA HOJAS DE RESORTAJES)</t>
  </si>
  <si>
    <t>REPUESTOS PARA EL VEHICULO PLACAS O-797BBS AL SERVICIO DEL MIDES (04 LAÑAS DE RESORTAJE)</t>
  </si>
  <si>
    <t>REPUESTOS PARA EL VEHICULO PLACAS O-797BBS AL SERVICIO DEL MIDES (01 RETENEDOR TRASERO DE CIGUEÑAL)</t>
  </si>
  <si>
    <t>REPUESTOS PARA EL VEHICULO PLACAS O-797BBS AL SERVICIO DEL MIDES (01 KIT DE COJINETES PARA POLEAS DE ACCESORIOS)</t>
  </si>
  <si>
    <t>REPUESTOS PARA EL VEHICULO PLACAS O-797BBS AL SERVICIO DEL MIDES (01 KIT DE NEBLINERAS (ORIGINALES)</t>
  </si>
  <si>
    <t>REPUESTOS PARA EL VEHICULO PLACAS O-797BBS AL SERVICIO DEL MIDES (01 BOMBA CENTRAL DE CLUTCH)</t>
  </si>
  <si>
    <t>REPUESTOS PARA EL VEHICULO PLACAS O-797BBS AL SERVICIO DEL MIDES (01 BOMBA AUXILIAR DE CLUTCH)</t>
  </si>
  <si>
    <t>REPUESTOS PARA EL VEHICULO PLACAS O-797BBS AL SERVICIO DEL MIDES (02 HULES PARA BARRA ESTABILIZADORA)</t>
  </si>
  <si>
    <t>REPUESTOS PARA EL VEHICULO PLACAS O-797BBS AL SERVICIO DEL MIDES (02 CABEZALES PARA BARRA ESTABILIZADORA)</t>
  </si>
  <si>
    <t>REPUESTOS PARA EL VEHICULO PLACAS O-797BBS AL SERVICIO DEL MIDES (01 KIT DE REPARACIÓN DE TURBO)</t>
  </si>
  <si>
    <t>CODIGO 13509 ACEITE GRADO DE VISCOSIDAD SAE 15W40, TIPO DE ALTO RENDIMIENTO, USO MOTOR (08 LITROS) PARA EL VEHICULO PLACAS O-797BBS AL SERVICIO DEL MIDES</t>
  </si>
  <si>
    <t>CODIGO 40432 GRASA NUMERO 2, USO ENGRASE EN GENERAL (01 BOTE) PARA EL VEHICULO PLACAS O-797BBS AL SERVICIO DEL MIDES</t>
  </si>
  <si>
    <t>37</t>
  </si>
  <si>
    <t>CODIGO 37080 VENTILADOR ALTO: 29 PULGADAS(S); TIPO: TORRE; VELOCIDADES: 3; (03 UNIDADES)</t>
  </si>
  <si>
    <t>38</t>
  </si>
  <si>
    <t>CODIGO 2120 MASKING TAPE, ANCHO 2 PULGADAS (50 ROLLOS)</t>
  </si>
  <si>
    <t>CODIGO 2209 ARCHIVADOR MATERIAL CARTON, TAMAÑO CARTA (250 UNIDADES)</t>
  </si>
  <si>
    <t>CODIGO 2210 ARCHIVADOR MATERIAL CARTON, TAMAÑO OFICIO (300 UNIDADES)</t>
  </si>
  <si>
    <t>CODIGO 2188 SOBRE CLASE MANILA, TAMAÑO MEDIA CARTA (600 UNIDADES)</t>
  </si>
  <si>
    <t>244</t>
  </si>
  <si>
    <t>39</t>
  </si>
  <si>
    <t>CODIGO 39923 TIRAS REACTIVAS PÁRA GLUCOMETRO, AREA QUIMICA, METODO DE USO CAPILAR SI, USO DIAGNOSTICO LABORATORIO CAJA DE 50 UNIDADES (12 CAJAS)</t>
  </si>
  <si>
    <t>CODIGO 4807 ALGODÓN ABSORBENTE SI, PUREZA 100%, BOLSA DE 1 LIBRA (05 BOLSAS)</t>
  </si>
  <si>
    <t>CODIGO 34892 SUERO ORAL FORMA FARMACEUTICA POLVO, PRESENTACION SOBRE, VIA DE ADMINISTRACION ORAL CAJA DE 50 UNIDADES (30 CAJAS)</t>
  </si>
  <si>
    <t>CODIGO 37293 SUBSALICILATO DE BISMUTO, CONCENTRACION 262MG/15ML, FORMA FARMACEUTICA SUSPENSION, VIA DE ADMINISTRACION ORAL FRASCO DE 120MILILITROS (150 FRASCOS)</t>
  </si>
  <si>
    <t>CODIGO 34626 NAFAZOLINA CONCENTRACION 1MG/ML. FORMA FARMACEUTICA OFTALMICO, VIA DE ADMINISTRACION GOTAS OFTALMICAS GOTERO DE 15 MILILITROS (100 GOTEROS)</t>
  </si>
  <si>
    <t>CODIGO 385 CLORFENIRAMINA MALEATO CONCENTRACION 4MG. FORMA FARMACEUTICA TABLETA, VIA DE ADMINISTRACION ORAL CAJA DE 100 UNIDADES (10 CAJAS)</t>
  </si>
  <si>
    <t>CODIGO 104710 CLONIXINATO DE LISINA + PROPINOX CLORHIDRATO, CONCENTRACION 125MG. + 10MG., FORMA FARMACEUTICA TABLETA RECUBIERTA, VIA DE ADMINISTRACION ORAL (1600 UNIDADES)</t>
  </si>
  <si>
    <t>261</t>
  </si>
  <si>
    <t>295</t>
  </si>
  <si>
    <t>266</t>
  </si>
  <si>
    <t>JORGE ANTONIO GARCIA DE LEON</t>
  </si>
  <si>
    <t>86989863</t>
  </si>
  <si>
    <t>40</t>
  </si>
  <si>
    <t>CODIGO 26276 CUCHARAS LARGO 122 MILIMETROS, MATERIAL ACERO INOXIDABLE, CAJA DE 12 UNIDADES (07 CAJAS)</t>
  </si>
  <si>
    <t>CODIGO 137583 JUEGO DE TAZA CON PLATO, CAPACIDAD 8 ONZAS, MATERIAL PORCELANA UNIDAD (125 UNIDADES)</t>
  </si>
  <si>
    <t>CODIGO 55706 VASO CAPACIDAD 16 ONZAS, MATERIAL VIDRIO (75 UNIDADES)</t>
  </si>
  <si>
    <t>CODIGO 163537 PLATO MATERIAL CERAMICA, TAMAÑO 27 CMS. TIPO PLANO, CAJAS DE 12 UNIDADES (07 CAJAS)</t>
  </si>
  <si>
    <t>CODIGO 1048945 CUCHARA MATERIAL ACERO INOXIDABLE, TIPO PARA CAFÉ, PAQUETE DE 6 UNIDADES (07 PAQUETES)</t>
  </si>
  <si>
    <t>CODIGO 116507 PICHEL CAPACIDAD 1 LITRO, INCLUYE TAPADERA MATERIAL DE VIDRIO (07 UNIDADES)</t>
  </si>
  <si>
    <t>CODIGO 103986 AZUCARERAS CAPACIDAD 12.6 ONZAS, INCLUYE TAPADERA DE VIDRIO, MATERIAL VIDRIO (05 UNIDADES)</t>
  </si>
  <si>
    <t>CODIGO 166596 JUEGO DE CUCHILLOS DE CORTE CANTIDAD DE PIEZAS 5, INCLUYE BASE, MANGO PLASTICO, MATERIAL ACERO INOXIDABLE (125 UNIDADES)</t>
  </si>
  <si>
    <t>CODIGO 143791 JUEGO DE TENEDORES MATERIAL ACERO INOXIDABLE, PIEZAS 6 ( 125 UNIDADES)</t>
  </si>
  <si>
    <t>CODIGO 131227 PLATO MATERIAL ACRILICO, TIPO PASTELERO, CAJA DE 12 UNIDADES (07 CAJAS)</t>
  </si>
  <si>
    <t>CODIGO 121701 AZAFATE ANCHO 30CMS. LARGO 50CMS. MATERIAL PLASTICO (02 UNIDADES)</t>
  </si>
  <si>
    <t>MIRNA ELIZABETH LOPEZ CHUN</t>
  </si>
  <si>
    <t>836463K</t>
  </si>
  <si>
    <t>PERIODO DEL 01 AL 31 DE MAYO DE 2024</t>
  </si>
  <si>
    <t>CODIGO 3674 LIJA CALIBRE 220, MATERIAL PAPEL A PRUEBA DE AGUA, USO PLIEGO (250 UNIDADES)</t>
  </si>
  <si>
    <t>299</t>
  </si>
  <si>
    <t>FEDEMSA, S.A.</t>
  </si>
  <si>
    <t>96732571</t>
  </si>
  <si>
    <t>CODIGO 127330  ASPIRADORA PARA COMPUTADORA CAPACIDAD: 1.5 GALÓN; FILTRO: REEMPLAZABLE; FRECUENCIA: 60 HERCIO; FUNCIONES: ASPIRA Y SOPLA; INCLUYE: ACCESORIOS; MANGUERA FLEXIBLE: 19 PULGADAS; MOTOR: 1.7 CABALLO DE FUERZA; TENSIÓN ELÉCTRICA: 120 VOLTIO; (04 UNIDADES)</t>
  </si>
  <si>
    <t>27/05/2024</t>
  </si>
  <si>
    <t>329</t>
  </si>
  <si>
    <t>SEIMA, S.A.</t>
  </si>
  <si>
    <t>7801904</t>
  </si>
  <si>
    <t>CODIGO 61280 CAFETERA CAPACIDAD TAZAS 100, MATERIAL ACERO INOXIDABLE, VOLTAJE 110 (04 UNIDADES)</t>
  </si>
  <si>
    <t>28/05/2024</t>
  </si>
  <si>
    <t>CODIGO 10282 BOLSA MATERIAL PLASTICO, TAMAÑO EXTRA GRANDE, COLOR NEGRO, ROLLO DE 30 UNIDADES (700 ROLLOS)</t>
  </si>
  <si>
    <t>29/05/2024</t>
  </si>
  <si>
    <t>PATZÁN TIQUE DAVID CÉSAR</t>
  </si>
  <si>
    <t>2930021</t>
  </si>
  <si>
    <t>CODIGO 43770 DESODORANTE AMBIENTAL TIPO AEROSOL, ENVASE 400 MILILITRO (600 ENVASES)</t>
  </si>
  <si>
    <t>PÉREZ LÓPEZ MIGUEL</t>
  </si>
  <si>
    <t>CODIGO 2407 AZUCAR CLASE DIETETICA, SOBRE DE 1 GRAMOS (6000 SOBRES)</t>
  </si>
  <si>
    <t>CODIGO 2859 DETERGENTE ESTADO POLVO, BOLSA DE 500G (1050 BOLSAS)</t>
  </si>
  <si>
    <t>CODIGO 2861 ESPONJA USO LAVATRASTOS, UNIDAD (650 UNIDADES)</t>
  </si>
  <si>
    <t>CODIGO 31168 LIMPIADOR ESTADO POLVO, PROPIEDADES LIMPIA, DESENGRASA Y DESINFECTA, ENVASE DE 600 GRAMOS (600 ENVASES)</t>
  </si>
  <si>
    <t>CODIGO 31042 SERVILLETAS ALTO 305CMS. ANCHO 24.1CMS. MATERIAL PAPEL, TIPO ABSORBENTE, PAQUETE DE 100 UNIDADES (1500 PAQUETES)</t>
  </si>
  <si>
    <t>TOC RENOJ CECILIO</t>
  </si>
  <si>
    <t>SERVICIO DE RECARGA DE EXTINGUIDOR DE 10 LIBRAS POLVO SECO ABC (06 UNIDADES)</t>
  </si>
  <si>
    <t>SERVICIO DE RECARGA DE EXTINGUIDOR DE 20 LIBRAS POLVO SECO ABC (32 UNIDADES)</t>
  </si>
  <si>
    <t>SERVICIO DE RECARGA DE EXTINGUIDOR DE 10 LIBRAS CO2 (22 UNIDADES)</t>
  </si>
  <si>
    <t>SERVICIO DE RECARGA DE EXTINGUIDOR DE 15 LIBRAS CO2 (01 UNIDAD)</t>
  </si>
  <si>
    <t>SERVICIO TÉCNICO DE EXTINGUIDORES, S.A.</t>
  </si>
  <si>
    <t>88921786</t>
  </si>
  <si>
    <t>30/05/2024</t>
  </si>
  <si>
    <t>CODIGO 122515 BATERIA CORRIENTE 7 AMPERIO, MATERIAL GEL, POTENCIA 12 VOLTIO, TIPO RECARGABLE (01 UNIDAD) PARA EL VEHICULO TIPO MOTOCICLETA PLACAS M-805GJF AL SERVICIO DEL MIDES</t>
  </si>
  <si>
    <t>CODIGO 154533 ARRANCADOR E INFLADOR DE VEHICULO (JUMPER), CONTIENE BATERIA INTERNA, CORRIENTE PARA ARRANCADOR 1000 AMPERIO, INDICADOR LUZ LED, MATERIAL PLASTICO, VOLTAJE DE SALIDA 12 VOLTIO (01 UNIDAD)</t>
  </si>
  <si>
    <t>REPUESTO (BATERIA) PARA EL VEHICULO PLACAS O-807BBS AL SERVICIO DEL MIDES</t>
  </si>
  <si>
    <t>LEMUS RAMÍREZ BLANCA CELESTE</t>
  </si>
  <si>
    <t>CODIGO 5348 JABON TIPO BOLA, USO LAVAR ROPA (750 UNIDADES)</t>
  </si>
  <si>
    <t>CODIGO 2860 JABON CONSISTENCIA CREMA, USO LAVATRASTOS, TARRO DE 425 GRAMOS (800 TARROS)</t>
  </si>
  <si>
    <t>CODIGO 38971 ARMARIO DE OFICINA ALTO 198CMS. ANCHO 120CMS. ENTREPAÑOS 4, FONDO 45CMS. MATERIAL METAL, PERSIANA HORIZONTAL, TIPO DE LLAVE GENERAL (02 UNIDADES)</t>
  </si>
  <si>
    <t>OROZCO BARRIOS DE FUENTES YESENIA LISBETH</t>
  </si>
  <si>
    <t>CODIGO 32604 BOLSA PARA BASURA, MATERIAL PLASTICO, TAMAÑO JARDINERO, ROLLO DE 15 UNIDADES (650 ROLLOS)</t>
  </si>
  <si>
    <t>MANO DE OBRA PARA EL VEHICULO PLACAS O-800BBS AL SERVICIO DEL MIDES</t>
  </si>
  <si>
    <t>REPUESTOS PARA EL VEHICULO PLACAS O-800BBS AL SERVICIO DEL MIDES (01 FILTRO DE ACEITE DE MOTOR)</t>
  </si>
  <si>
    <t>REPUESTOS PARA EL VEHICULO PLACAS O-800BBS AL SERVICIO DEL MIDES (01 FILTRO DE ACEITE DE DIESEL)</t>
  </si>
  <si>
    <t>REPUESTOS PARA EL VEHICULO PLACAS O-800BBS AL SERVICIO DEL MIDES (01 KIT DE COJINETES PARA POLEAS DE ACCESORIOS)</t>
  </si>
  <si>
    <t>CODIGO 13509 ACEITE GRADO E VISCOSIDAD SAE 15W40, TIPO ALTO RENDIMIENTO, USO MOTOR (08 LITROS) PARA EL VEHICULO PLACAS O-800BBS AL SERVICIO DEL MIDES</t>
  </si>
  <si>
    <t>CODIGO 40432 GRASA NUMERO 2, USO ENGRASE GENERAL (01 BOTE) PARA EL VEHICULO PLACAS O-800BBS AL SERVICIO DEL MIDES</t>
  </si>
  <si>
    <t>VIZCAINO BENAVENTE JORGE LUIS</t>
  </si>
  <si>
    <t>27958116</t>
  </si>
  <si>
    <t>CODIGO 27956 DESINFECTANTE DISPENSADOR SPRAY, SUPERFICIE MULTIPLE, USO ANTIBACTERIAL, ENVASE DE 538 GRAMOS (250 ENVASES)</t>
  </si>
  <si>
    <t>SERVICIO DE CERRAMIENTO  CON TABLAYESO EL CUAL INCLUYE AREA DE TABICACION DE 43.0 MTS. CUADRADOS, 2 CARAS DE RESANADO, AREA DE PINTULA LATEX 86.0MTS. CUADRADOS, COLOR BLANCO HUESO, 4 TOMACORRIENTES CON LINEA POLARIZADA, CIRCUITO DE RED, LIMPIEZA DEL AREA AL FINALIZAR, SERA UTILIZADA PARA PERSONAL DE LA DIRECCION FINANCIERA UBICADA EN EL 5TO. NIVEL DEL MIDES UBICADO EN LA 5TA. AVENIDA 8-78 ZONA 9</t>
  </si>
  <si>
    <t>171</t>
  </si>
  <si>
    <t>GRUPO GUATEMALTECO DE CONSTRUCCIÓN, S.A.</t>
  </si>
  <si>
    <t>118284932</t>
  </si>
  <si>
    <t>REPUESTOS PARA EL VEHICULO PLACAS O-815BBS AL SERVICIO DEL MIDES (01 KIT DE CLUTCH (CANASTA, DISCO, COJINETE, COLLARIN Y COJINETE PILOTO)</t>
  </si>
  <si>
    <t>REPUESTOS PARA EL VEHICULO PLACAS O-815BBS AL SERVICIO DEL MIDES (01 VOLANTE MOTOR)</t>
  </si>
  <si>
    <t>REPUESTOS PARA EL VEHICULO PLACAS O-815BBS AL SERVICIO DEL MIDES (01 RETENEDOR DE CIGÜEÑAL TRASERO)</t>
  </si>
  <si>
    <t>REPUESTOS PARA EL VEHICULO PLACAS O-815BBS AL SERVICIO DEL MIDES (01 BOMBA AUXILIAR DE CLUTH)</t>
  </si>
  <si>
    <t>REPUESTOS PARA EL VEHICULO PLACAS O-815BBS AL SERVICIO DEL MIDES (01 BOMBA CENTRAL DE CLUTCH)</t>
  </si>
  <si>
    <t>CODIGO 40432 GRASA NUMERO 2, USO ENGRASE GENERAL (01 BOTE) PARA EL VEHICULO PLACAS O-815BBS AL SERVICIO DEL MIDES</t>
  </si>
  <si>
    <t>CODIGO 43477 LIQUIDO DE FRENOS CLASE SINTETICO, FORMA OLEOSO, TIPO DOT3 (02 LITROS)PARA EL VEHICULO PLACAS O-815BBS AL SERVICIO DEL MIDES</t>
  </si>
  <si>
    <t>CODIGO 3537 TE CLASE DE CANELA, EMPAQUE SOBRE, CAJA DE 20 UNIDADES (400 CAJAS)</t>
  </si>
  <si>
    <t>CODIGO 3534 TE CLASE DE JAMAICA, EMPAQUE SOBRE, CAJA DE 20 UNIDADES (450 CAJAS)</t>
  </si>
  <si>
    <t>CODIGO 3533 TE SABOR MANZANILLA, TIPO SOBRE, CAJA DE 20 UNIDADES (500 CAJAS)</t>
  </si>
  <si>
    <t>CODIGO 21417 TE CLASE SURTIDO, EMPAQUE SOBRE, CAJA DE 20 UNIDADES (450 CAJAS)</t>
  </si>
  <si>
    <t>CODIGO 105677 ARMARIO PERSIANIZADO, ALTO 196CMS. ANCHO 120CMS. ENTREPAÑOS 4, FONDO M45CMS. FORMA RECTANGULAR, MATERIAL METAL (03 UNIDADES)</t>
  </si>
  <si>
    <t>CODIGO 28968 LIMPIA MUEBLES PROPIEDADES PULIDOR, AEROSOL 378 MILILITRO (350 AEROSOLES)</t>
  </si>
  <si>
    <t>9753656</t>
  </si>
  <si>
    <t>CANO DONIZ DE SOLARES CARMEN DEL PILAR</t>
  </si>
  <si>
    <t>MANO DE OBRA PARA EL VEHICULO PLACAS O-803BBS AL SERVICIO DEL MIDES</t>
  </si>
  <si>
    <t>REPUESTOS PARA EL VEHICULO PLACAS O-803BBS AL SERVICIO DEL MIDES (01 FILTRO DE ACEITE DE MOTOR)</t>
  </si>
  <si>
    <t>REPUESTOS PARA EL VEHICULO PLACAS O-803BBS AL SERVICIO DEL MIDES (01 FILTRO DE COMBUSTIBLE)</t>
  </si>
  <si>
    <t>REPUESTOS PARA EL VEHICULO PLACAS O-803BBS AL SERVICIO DEL MIDES (01 KIT PARA SERVICIO DE FLECHA DERECHA DELANTERA)</t>
  </si>
  <si>
    <t>REPUESTOS PARA EL VEHICULO PLACAS O-803BBS AL SERVICIO DEL MIDES (01 KIT PARA SERVICIO DE FLECHA IZQUIERDA DELANTERA)</t>
  </si>
  <si>
    <t>REPUESTOS PARA EL VEHICULO PLACAS O-803BBS AL SERVICIO DEL MIDES (02 BOMBILLA DE LUZ MEDIA DELANTERA)</t>
  </si>
  <si>
    <t>REPUESTOS PARA EL VEHICULO PLACAS O-803BBS AL SERVICIO DEL MIDES (02 BOMBILLA DE LUZ MEDIA TRASERA)</t>
  </si>
  <si>
    <t>REPUESTOS PARA EL VEHICULO PLACAS O-803BBS AL SERVICIO DEL MIDES (01 KIT DE NEBLINERAS ORIGINALES)</t>
  </si>
  <si>
    <t>REPUESTOS PARA EL VEHICULO PLACAS O-803BBS AL SERVICIO DEL MIDES (01 KIT DE PLUMILLAS)</t>
  </si>
  <si>
    <t>REPUESTOS PARA EL VEHICULO PLACAS O-803BBS AL SERVICIO DEL MIDES (01 FAJA DE SERVICIO)</t>
  </si>
  <si>
    <t>REPUESTOS PARA EL VEHICULO PLACAS O-803BBS AL SERVICIO DEL MIDES (01 MULETA SUPERIOR DERECHA)</t>
  </si>
  <si>
    <t>REPUESTOS PARA EL VEHICULO PLACAS O-803BBS AL SERVICIO DEL MIDES (01 MULETA INFERIOR DERECHA)</t>
  </si>
  <si>
    <t>CODIGO 40432 GRASA NUMERO 2, USO ENGRASE GENERAL (01 BOTE) PARA EL VEHICULO PLACAS O-803BBS AL SERVICIO DEL MIDES</t>
  </si>
  <si>
    <t>CODIGO 13509 ACEITE GRADO DE VISCOSIDAD SAE 15W40, TIPO ALTO RENDIMIENTO, USO MOTOR (08 LITROS) PARA EL VEHICULO PLACAS O-803BBS AL SERVICIO DEL MIDES</t>
  </si>
  <si>
    <t>MANO DE OBRA PARA EL VEHICULO TIPO MOTOCICLETA PLACAS M-225CQS AL SERVICIO DEL MIDES</t>
  </si>
  <si>
    <t>REPUESTOS  PARA EL VEHICULO TIPO MOTOCICLETA PLACAS M-225CQS AL SERVICIO DEL MIDES (01  CARBURADOR)</t>
  </si>
  <si>
    <t>CODIGO 40432 GRASA NUMERO 2, USO ENGRASE GENERAL (01 BOTE)  PARA EL VEHICULO TIPO MOTOCICLETA PLACAS M-225CQS AL SERVICIO DEL MIDES</t>
  </si>
  <si>
    <t>27958113</t>
  </si>
  <si>
    <t>SERVICIO DE MANTENIMIENTO DE AIRE ACONDICIONADO DE 60,000 BTU/H (04 UNIDADES)</t>
  </si>
  <si>
    <t>SERVICIO DE MANTENIMIENTO DE AIRE ACONDICIONADO DE 36,000 BTU/H (03 UNIDADES)</t>
  </si>
  <si>
    <t>SERVICIO DE MANTENIMIENTO DE AIRE ACONDICIONADO DE 24,000 BTU/H (01 UNIDAD)</t>
  </si>
  <si>
    <t>SERVICIO DE MANTENIMIENTO DE AIRE ACONDICIONADO DE 18,000 BTU/H (02 UNIDADES)</t>
  </si>
  <si>
    <t>SERVICIO DE MANTENIMIENTO DE AIRE ACONDICIONADO DE 12,000 BTU/H (02 UNIDADES)</t>
  </si>
  <si>
    <t>SERVICIO DE MANTENIMIENTO Y REPARACION  DE AIRE ACONDICIONADO DE 60,000 BTU/H (04 UNIDADES)</t>
  </si>
  <si>
    <t>SERVICIO DE MANTENIMIENTO Y REPARACION DE AIRE ACONDICIONADO DE 18,000 BTU/H (02 UNIDADES)</t>
  </si>
  <si>
    <t>SERVICIO DE MANTENIMIENTO Y REPARACION DE AIRE ACONDICIONADO DE 12,000 BTU/H (01 UNIDAD)</t>
  </si>
  <si>
    <t>169</t>
  </si>
  <si>
    <t xml:space="preserve">PER BACHES LIGIA LUCIA </t>
  </si>
  <si>
    <t>9657282</t>
  </si>
  <si>
    <t>CODIGO 4831 BOLSA PARA BASURA, MATERIAL PLASTICO, TAMAÑO PEQUEÑA, ROLLO DE 50 UNIDADES (700 ROLLOS)</t>
  </si>
  <si>
    <t>MANO DE OBRA PARA EL VEHICULO PLACAS O-796BBS AL SERVICIO DEL MIDES</t>
  </si>
  <si>
    <t>REPUESTOS PARA EL VEHICULO PLACAS O-796BBS AL SERVICIO DEL MIDES (01 FILTRO DE ACEITE PARA MOTOR)</t>
  </si>
  <si>
    <t>REPUESTOS PARA EL VEHICULO PLACAS O-796BBS AL SERVICIO DEL MIDES (01 ESPARRAGO TRASERO IZQUIERDO)</t>
  </si>
  <si>
    <t>REPUESTOS PARA EL VEHICULO PLACAS O-796BBS AL SERVICIO DEL MIDES (02 BOMBILLA PARA STOP TRASERO)</t>
  </si>
  <si>
    <t>REPUESTOS PARA EL VEHICULO PLACAS O-796BBS AL SERVICIO DEL MIDES (01 KIT DE PASTILLAS DE FRENO DELANTEROS)</t>
  </si>
  <si>
    <t>CODIGO 13509 ACEITE GRADO DE VISCOSIDAD SAE 15W40, TIPO ALTO RENDIMIENTO, USO MOTOR (08 LITROS) PARA EL VEHICULO PLACAS O-796BBS AL SERVICIO DEL MIDES</t>
  </si>
  <si>
    <t>CODIGO 40432 GRASA NUMERO 2, USO ENGRASE GENERAL (01 BOTE) PARA EL VEHICULO PLACAS O-796BBS AL SERVICIO DEL MIDES</t>
  </si>
  <si>
    <t>CODIGO 144616 ARMARIO PERSIANIZADO ALTO 198CMS. ANCHO 119CMS. ENTREPAÑOS 5, FONDO 45CMS. MATERIAL METAL (02 UNIDADES)</t>
  </si>
  <si>
    <t>REPUESTOS PARA EL VEHICULO TIPO MOTOCICLETA PLACAS M-846BWR AL SERVICIO DEL MIDES (01 TANQUE DE COMBUSTIBLE)</t>
  </si>
  <si>
    <t>REPUESTOS PARA EL VEHICULO TIPO MOTOCICLETA PLACAS M-846BWR AL SERVICIO DEL MIDES (01 BATERIA)</t>
  </si>
  <si>
    <t>REPUESTOS PARA EL VEHICULO TIPO MOTOCICLETA PLACAS M-846BWR AL SERVICIO DEL MIDES (01 KIT PARA SERVICIO DE CARBURADOR)</t>
  </si>
  <si>
    <t>MANO DE OBRA PARA EL VEHICULO PLACAS O-799BBS AL SERVICIO DEL MIDES</t>
  </si>
  <si>
    <t>REPUESTOS PARA EL VEHICULO PLACAS O-799BBS AL SERVICIO DEL MIDES (01 FILTRO DE ACEITE DE MOTOR)</t>
  </si>
  <si>
    <t>REPUESTOS PARA EL VEHICULO PLACAS O-799BBS AL SERVICIO DEL MIDES (01 FILTRO DE AIRE)</t>
  </si>
  <si>
    <t>REPUESTOS PARA EL VEHICULO PLACAS O-799BBS AL SERVICIO DEL MIDES (01 FILTRO DE DIESEL)</t>
  </si>
  <si>
    <t>REPUESTOS PARA EL VEHICULO PLACAS O-799BBS AL SERVICIO DEL MIDES (01 BOMBA AUXILIAR DE CLUTH)</t>
  </si>
  <si>
    <t>REPUESTOS PARA EL VEHICULO PLACAS O-799BBS AL SERVICIO DEL MIDES (01 PUNTA DE CREMALLERA IZQUIERDA)</t>
  </si>
  <si>
    <t>REPUESTOS PARA EL VEHICULO PLACAS O-799BBS AL SERVICIO DEL MIDES (01 PUNTA DE CREMALLERA DERECHA)</t>
  </si>
  <si>
    <t>REPUESTOS PARA EL VEHICULO PLACAS O-799BBS AL SERVICIO DEL MIDES (01 CABEZAL DE DIRECCION IZQUIERDO)</t>
  </si>
  <si>
    <t>REPUESTOS PARA EL VEHICULO PLACAS O-799BBS AL SERVICIO DEL MIDES (01 CABEZAL DE DIRECCION DERECHO)</t>
  </si>
  <si>
    <t>REPUESTOS PARA EL VEHICULO PLACAS O-799BBS AL SERVICIO DEL MIDES (02 BOMBILLA FRONTAL DE CARRETERA)</t>
  </si>
  <si>
    <t>REPUESTOS PARA EL VEHICULO PLACAS O-799BBS AL SERVICIO DEL MIDES (01 KIT DE PLUMILLAS)</t>
  </si>
  <si>
    <t>CODIGO 40432 GRASA NUMERO 2, USO ENGRASE GENERAL (01 BOTE) PARA EL VEHICULO PLACAS O-799BBS AL SERVICIO DEL MIDES</t>
  </si>
  <si>
    <t>CODIGO 13509 ACEITE GRADO DE VISCOSIDAD SAE 15W40, TIPO ALTO RENDIMIENTO, USO MOTOR (08 LITROS) PARA EL VEHICULO PLACAS O-799BBS AL SERVICIO DEL MIDES</t>
  </si>
  <si>
    <t>CODIGO 28068 LIMPIAVIDRIOS, ESTADO LIQUIDO, ENVASE DE 1 GALON (240 GALONES)</t>
  </si>
  <si>
    <t>RODRIGUEZ VASQUEZ FREDY ABRAHAM ISAÍ</t>
  </si>
  <si>
    <t>99367920</t>
  </si>
  <si>
    <t>CODIGO 101247 LLANTA INCLUYE TUBO, MEDIDA 2.7 A 21, USO MOTOCICLETA (01 UNIDAD) PARA EL VEHICULO TIPO MOTOCICLETA PLACAS M-623DDX AL SERVICIO DEL MIDES</t>
  </si>
  <si>
    <t>CODIGO 119933 LLANTA CLASE DOBLE PROPOSITO, MEDIDA 4.10 R18, USO MOTOCICLETA (01 UNIDAD) PARA EL VEHICULO TIPO MOTOCICLETA PLACAS M-623DDX AL SERVICIO DEL MIDES</t>
  </si>
  <si>
    <t>253</t>
  </si>
  <si>
    <t>CODIGO 4894 CLORO CONSISTENCIA LIQUIDA, USO LIMPIEZA, BOTE DE 1 GALON (700 GALONES)</t>
  </si>
  <si>
    <t>MANO DE OBRA PARA EL VEHICULO PLACAS O-802BBS AL SERVICIO DEL MIDES</t>
  </si>
  <si>
    <t>REPUESTOS  PARA EL VEHICULO PLACAS O-802BBS AL SERVICIO DEL MIDES (01 FILTRO DE ACEITE DE MOTOR)</t>
  </si>
  <si>
    <t>REPUESTOS  PARA EL VEHICULO PLACAS O-802BBS AL SERVICIO DEL MIDES (01 FILTRO DE DIESEL)</t>
  </si>
  <si>
    <t>REPUESTOS  PARA EL VEHICULO PLACAS O-802BBS AL SERVICIO DEL MIDES (01 FAJA DE SERVICIO)</t>
  </si>
  <si>
    <t>REPUESTOS  PARA EL VEHICULO PLACAS O-802BBS AL SERVICIO DEL MIDES (01 KIT DE COJINETES EN POLEAS DE ACCESORIOS)</t>
  </si>
  <si>
    <t>REPUESTOS  PARA EL VEHICULO PLACAS O-802BBS AL SERVICIO DEL MIDES (01 KIT PARA SERVICIO DE BATERIA)</t>
  </si>
  <si>
    <t>REPUESTOS  PARA EL VEHICULO PLACAS O-802BBS AL SERVICIO DEL MIDES (02 TERMINALES DE BATERIA)</t>
  </si>
  <si>
    <t>REPUESTOS  PARA EL VEHICULO PLACAS O-802BBS AL SERVICIO DEL MIDES (02 SOQUETS PARA LUCES FRONTALES DE CARRETERA)</t>
  </si>
  <si>
    <t>REPUESTOS  PARA EL VEHICULO PLACAS O-802BBS AL SERVICIO DEL MIDES (02 BOMBILLAS FRONTALES DE LUZ DE CARRETERA)</t>
  </si>
  <si>
    <t>REPUESTOS  PARA EL VEHICULO PLACAS O-802BBS AL SERVICIO DEL MIDES (01 KIT DE EMPAQUES PARA TAPADERA DE VALVULAS (TAPA, INYECTORES Y TUBERIAS)</t>
  </si>
  <si>
    <t>REPUESTOS  PARA EL VEHICULO PLACAS O-802BBS AL SERVICIO DEL MIDES (01 RETENEDOR DE EJE DE LEVAS)</t>
  </si>
  <si>
    <t>CODIGO 13509 ACEITE GRADO DE VISCOSIDAD SAE 15W40, TIPO ALTO RENDIMIENTO, USO MOTOR (08 LITROS) PARA EL VEHICULO PLACAS O-802BBS AL SERVICIO DEL MIDES</t>
  </si>
  <si>
    <t>CODIGO 40432 GRASA NUMERO 2, USO ENGRASE GENERAL (01 BOTE) PARA EL VEHICULO PLACAS O-802BBS AL SERVICIO DEL MIDES</t>
  </si>
  <si>
    <t xml:space="preserve">RENOVACION DE 05 LICENCIAS CON DERECHO DE ACTUALZIACION Y SOPORTE DE TOAD DEVELOPMENT SUITE FOR SQL SERVER EN SU ULTIMA VERSION </t>
  </si>
  <si>
    <t>BAMACA GONZALEZ LUIS FELIPE</t>
  </si>
  <si>
    <t>CODIGO 4877 AGUA PURA BOTELLA PET, CLASE PURIFICADA, PRESENTACION BOTELLA 300 MILILITROS (2500 BOTELLAS)</t>
  </si>
  <si>
    <t>ENVASADO EN LINEA, S.A.</t>
  </si>
  <si>
    <t>2549547K</t>
  </si>
  <si>
    <t>CODIGO 3506 CREMORA SABOR CLASICO, SOBRE DE 4 GRAMOS (5000 SOBRES)</t>
  </si>
  <si>
    <t>BATEN NAVARRO LUIS EMILIO</t>
  </si>
  <si>
    <t>CODIGO 157003  PANTALLA INTERACTIVA CONTIENE: HDMI, USB Y WIFI; PANTALLA: LED; RESOLUCIÓN: 4K UHD; TAMAÑO PANTALLA: 65 PULGADAS; TECNOLOGÍA: TÁCTIL; (01 UNIDAD)</t>
  </si>
  <si>
    <t>TECNOSOLUCIONES, S.A.</t>
  </si>
  <si>
    <t>25193880</t>
  </si>
  <si>
    <t>CÓDIGO 117252  SISTEMA DE CONTROL DE ACCESO CAPACIDAD DE LECTOR DE HUELLA BIOMÉTRICOS: 3000 ;  CAPACIDAD DE REGISTROS: 3000 ;  CONECTIVIDAD: TCP, IP, WIFI, USB;  CONTROLES DE ACCESO: HUELLA DIGITAL, TARJETA Y CONTRASEÑA;  SOFTWARE: CON LICENCIAMIENTO; (01 UNIDAD)</t>
  </si>
  <si>
    <t>GRUPO ITD, S.A.</t>
  </si>
  <si>
    <t>80187188</t>
  </si>
  <si>
    <t>MANO DE OBRA PARA EL VEHICULO PLACAS O-079BBJ AL SERVICIO DEL MIDES</t>
  </si>
  <si>
    <t>REPUESTOS  PARA EL VEHICULO PLACAS O-079BBJ AL SERVICIO DEL MIDES (01 FILTRO DE ACEITE)</t>
  </si>
  <si>
    <t>REPUESTOS  PARA EL VEHICULO PLACAS O-079BBJ AL SERVICIO DEL MIDES (01 BOMBA DE AGUA DE LIMPIABRISAS)</t>
  </si>
  <si>
    <t>CODIGO 13509 ACEITE GRADO DE VISCOSIDAD SAE 15W40, TIPO ALTO RENDIMIENTO, USO MOTOR (08 LITROS) PARA EL VEHICULO PLACAS O-079BBJ AL SERVICIO DEL MIDES</t>
  </si>
  <si>
    <t>CODIGO 40432 GRASA NUMERO 2, USO ENGRASE GENERAL (01 BOTE) PARA EL VEHICULO PLACAS O-079BBJ AL SERVICIO DEL MIDES</t>
  </si>
  <si>
    <t>CODIGO 43477 LIQUIDO DE FRENOS CLASE SINTETICO, FORMA OLEOSO, TIPO DOT3 (01 LITRO)PARA EL VEHICULO PLACAS O-079BBJ AL SERVICIO DEL MIDES</t>
  </si>
  <si>
    <t>SERVICIO DE CERRAMIENTO TABLAYESO EL CUAL INCLUYE: 54.0MTS. CUADRADOS DE TABICACION DE TABLAYESO 2 CARAS, DEJANDO UN VANO PARA INSTALAR UNA PUERTA DE 2.1MTS X 1.0MTS. REFORZANDO LA ESTRUCTURA CON MADERA EL VANO, 54.0MTS CUADRADOS DE PINTURA A DOS MANOS DE PINTURA TIPO LATEX COLOR BLANCO, LIMPIEZA DEL AREA AL FINALIZAR LOS TRABAJOS, AREA QUE SERA UTILIZADA OFICINA DE LA DIRECCION DE AUDITORIA INTERNA EN EL 2DO. NIVEL DEL EDIFICIO MIDES UBICADO EN LA 5TA. AVENIDA 8-78 ZONA 9 GUATEMALA</t>
  </si>
  <si>
    <t>REPUESTOS PARA EL VEHICULO PLACAS O-813BBS AL SERVICIO DEL MIDES (01 FILTRO DE ACEITE DE MOTOR)</t>
  </si>
  <si>
    <t>REPUESTOS PARA EL VEHICULO PLACAS O-813BBS AL SERVICIO DEL MIDES (01 FILTRO DE AIRE)</t>
  </si>
  <si>
    <t>REPUESTOS PARA EL VEHICULO PLACAS O-813BBS AL SERVICIO DEL MIDES (01 FILTRO DE DIESEL)</t>
  </si>
  <si>
    <t>CODIGO 13509 ACEITE GRADO DE VISCOSIDAD SAE 15W40, TIPO ALTO RENDIMIENTO, USO MOTOR (08 LITROS) PARA EL VEHICULO PLACAS O-813BBS AL SERVICIO DEL MIDES</t>
  </si>
  <si>
    <t>CODIGO 40432 GRASA NUMERO 2, USO ENGRASE GENERAL (01 BOTE) PARA EL VEHICULO PLACAS O-813BBS AL SERVICIO DEL MIDES</t>
  </si>
  <si>
    <t>41</t>
  </si>
  <si>
    <t>SERVICIO DE TABLAYESO EL CUAL INCLUYE: 9.0MTS. CUADRADOS DE TABICACION DE TABLAYESO 2 CARAS, DEJANDO UN VANO PARA INSTALAR UNA PUERTA DE 1.22MTS X 1.0MTS. REFORZANDO LA ESTRUCTURA CON MADERA EL VANO, 9.0MTS CUADRADOS DE PINTURA A DOS MANOS DE PINTURA TIPO LATEX COLOR BLANCO, LIMPIEZA DEL AREA AL FINALIZAR LOS TRABAJOS, AREA QUE SERA UTILIZADA PARA RECEPCION DE LA DIRECCION DE INFORMATICA EN EL 3ER. NIVEL DEL EDIFICIO MIDES UBICADO EN LA 5TA. AVENIDA 8-78 ZONA 9 GUATEMALA</t>
  </si>
  <si>
    <t>42</t>
  </si>
  <si>
    <t>SERVICIO DE IMPRESIÓN Y ROTULACION PARA 18 VEHICULOS OFICIALES DEL MIDES UE 201, MATERIAL VINILO TRANSPARENTE FULL COLOR (03 ROTULOS POR VEHICULO)</t>
  </si>
  <si>
    <t>SERVICIO DE IMPRESIÓN Y ROTULACION PARA 12 VEHICULOS OFICIALES DEL MIDES UE 201, MATERIAL VINILO TRANSPARENTE FULL COLOR MAGNETICO (03 ROTULOS POR VEHICULO)</t>
  </si>
  <si>
    <t>122</t>
  </si>
  <si>
    <t>ESPAÑA TRINIDAD PEDRO JAVIER</t>
  </si>
  <si>
    <t>43</t>
  </si>
  <si>
    <t>CODIGO 51341 PAÑO LIMPIADOR, ANCHO 40CMS. LARGO 40CMS. MATERIAL MICROFIBRA (700 UNIDADES)</t>
  </si>
  <si>
    <t>CODIGO 2870 PALA, USO BASURA (50 UNIDADES)</t>
  </si>
  <si>
    <t>CODIGO 44743 TOALLA ANCHO 21 PULGADAS, LARGO 42 PULGADAS, TIPO GRUESA, USO LIMPIEZA (700 UNIDADES)</t>
  </si>
  <si>
    <t>44</t>
  </si>
  <si>
    <t>MANO DE OBRA PARA EL VEHICULO PLACAS O-809BBS AL SERVICIO DEL MIDES</t>
  </si>
  <si>
    <t>REPUESTOS PARA EL VEHICULO PLACAS O-809BBS AL SERVICIO DEL MIDES (01 FILTRO DE ACEITE DE MOTOR)</t>
  </si>
  <si>
    <t>REPUESTOS PARA EL VEHICULO PLACAS O-809BBS AL SERVICIO DEL MIDES (01 FILTRO DE DIESEL)</t>
  </si>
  <si>
    <t>REPUESTOS PARA EL VEHICULO PLACAS O-809BBS AL SERVICIO DEL MIDES (01 FAJA DE ACCESORIOS)</t>
  </si>
  <si>
    <t>REPUESTOS PARA EL VEHICULO PLACAS O-809BBS AL SERVICIO DEL MIDES (01 AMORTIGUADOR DELANTERO DERECHO)</t>
  </si>
  <si>
    <t>REPUESTOS PARA EL VEHICULO PLACAS O-809BBS AL SERVICIO DEL MIDES (01 AMORTIGUADOR DELANTERO IZQUIERDO)</t>
  </si>
  <si>
    <t>REPUESTOS PARA EL VEHICULO PLACAS O-809BBS AL SERVICIO DEL MIDES (01 KIT DE SERVICIO PARA BATERIA)</t>
  </si>
  <si>
    <t>REPUESTOS PARA EL VEHICULO PLACAS O-809BBS AL SERVICIO DEL MIDES (02 SOQUETS DE LUCES DE CARRETERA)</t>
  </si>
  <si>
    <t>REPUESTOS PARA EL VEHICULO PLACAS O-809BBS AL SERVICIO DEL MIDES (02 BOMBILLAS PARA LUZ DE CARRETERA)</t>
  </si>
  <si>
    <t>REPUESTOS PARA EL VEHICULO PLACAS O-809BBS AL SERVICIO DEL MIDES (01 REPARACION DE CAJA DE VELOCIDADES QUE INCLUYE COJINETES, CINCRONIZADORES, ENGRANAJES Y RETENEDORES)</t>
  </si>
  <si>
    <t>REPUESTOS PARA EL VEHICULO PLACAS O-809BBS AL SERVICIO DEL MIDES (01 BATERIA)</t>
  </si>
  <si>
    <t>CODIGO 13509 ACEITE GRADO DE VISCOSIDAD SAE 15W40, TIPO ALTO RENDIMIENTO, USO MOTOR (08 LITROS) PARA EL VEHICULO PLACAS O-809BBS AL SERVICIO DEL MIDES</t>
  </si>
  <si>
    <t>CODIGO 13510 ACEITE GRADO DE VISCOSIDAD SAE 80W90, TIPO MINERAL, USO CAJA DE TRANSMISION MECANICA (02 GALONES) PARA EL VEHICULO PLACAS O-809BBS AL SERVICIO DEL MIDES</t>
  </si>
  <si>
    <t>CODIGO 40432 GRASA NUMERO 2, USO ENGRASE GENERAL (01 BOTE) PARA EL VEHICULO PLACAS O-809BBS AL SERVICIO DEL MIDES</t>
  </si>
  <si>
    <t>45</t>
  </si>
  <si>
    <t>CABLE HDMI CERTIFICADO V2.0 DE 15MTS. DE LARGO, CON BLINDAJE CONTRA INTERFERENCIA ELECTROMAGNETICA, RETRO COMPATIBLE CON VERSIONES ANTERIORES DE HDMI, ULTRA DEFINICIO 4K A 60HZ, VELOCIDAD DE HASTA 18GBPS, COMPATIBLE CON HDR Y ARC, CONCETORES CON ACABADO EN ORO PREMIUM, RECUBRIMIENTO DE PVC PARA GRAN RESISTENCIA Y MANIPULACION (05 UNIDADES)</t>
  </si>
  <si>
    <t>CABLE VGA DE 15MTS. DE LARGO, FILTRO DE FERRITA, ACABADO PREMIUM, SOPORTE VGA, SVGA Y UVGA (02 UNIDADES)</t>
  </si>
  <si>
    <t>CABLE HDMI CERTIFICADO V2.0 DE 03MTS. DE LARGO, CON BLINDAJE CONTRA INTERFERENCIA ELECTROMAGNETICA, RETRO COMPATIBLE CON VERSIONES ANTERIORES DE HDMI, ULTRA DEFINICIO 4K A 60HZ, VELOCIDAD DE HASTA 18GBPS, COMPATIBLE CON HDR Y ARC, CONCETORES CON ACABADO EN ORO PREMIUM, RECUBRIMIENTO DE PVC PARA GRAN RESISTENCIA Y MANIPULACION (12 UNIDADES)</t>
  </si>
  <si>
    <t>GRUPO LUJOSA, S.A.</t>
  </si>
  <si>
    <t>113314442</t>
  </si>
  <si>
    <t>CODIGO 54929 TORNILLO PARA ARCHIVO, MATERIAL ALUMINIO, TAMAÑO 2.5 PULGADAS (200 UNIDADES)</t>
  </si>
  <si>
    <t>CODIGO 5500 TORNILLO PARA ARCHIVO, MATERIAL ALUMINIO, TAMAÑO 2 PULGADAS (150 UNIDADES)</t>
  </si>
  <si>
    <t>CODIGO 37129 TORNILLO PARA ARCHIVO, MATERIAL ALUMINIO, TAMAÑO 1 PULGADA (150 UNIDADES)</t>
  </si>
  <si>
    <t>CODIGO 39949 TORNILLO PARA ARCHIVO, MATERIAL ALUMINIO, TAMAÑO 3 PULGADAS (150 UNIDADES)</t>
  </si>
  <si>
    <t>CODIGO 5501 TORNILLO PARA ARCHIVO, MATERIAL ALUMINIO, TAMAÑO 4 PULGADAS (50 UNIDADES)</t>
  </si>
  <si>
    <t>CODIGO 22431 FOLIADORA (NUMERADORA), CANTIDAD DE DIGITOS 7, TIPO AUTOMATICO (20 UNIDADES)</t>
  </si>
  <si>
    <t>CODIGO 21404 CD-RW, CAPACIDAD 700 MEGABYTES, CARATULA IMPRIMIBLE NO, VELOCIDAD MAXIMA DE GRABACION 4X, VELOCIDAD MINIMA DE GRABACION 1X ,  (1000 UNIDADES)</t>
  </si>
  <si>
    <t>46</t>
  </si>
  <si>
    <t>DISTRIBUIDORA Y COMERCIALIZADORA UNIVERSAL, S.A.</t>
  </si>
  <si>
    <t>109842901</t>
  </si>
  <si>
    <t>47</t>
  </si>
  <si>
    <t>CÓDIGO 85968	 VENTILADOR ALTO: 36 PULGADAS; FUNCIONES: 3; INCLUYE: CONTROL REMOTO; TENSIÓN ELÉCTRICA: 110 VOLTIO; TIPO: TORRE; VELOCIDADES: 3; (13 UNIDADES)</t>
  </si>
  <si>
    <t>PERIODO DEL 01 AL 30 DE JUNIO DE 2024</t>
  </si>
  <si>
    <t>CODIGO 42697 JABON CLASE ANTIBACTERIAL, CONSISTENCIA LIQUIDO, TIPO GERMICIDA, USO MANOS, VIA DE ADMINISTRACION TOPICO, GALON (700 GALONES)</t>
  </si>
  <si>
    <t>20/06/2024</t>
  </si>
  <si>
    <t>CODIGO 81670 CURSO DE ETIQUETA Y PROTOCOLO, TIPO SERVICIO, DIRIGIDO A 21 PERSONAS DE LA SUBDIRECCION DE SERVICIOS GENERALES AREA DE CONSERJERIA A REALIZARSE LOS DIAS 03 Y 04 DE JUNIO EN HORARIO DE 08:00 A 12:00 HORAS EN EL SALON DEL 2DO. NIVEL DE LAS OFICINAS CENTRALES DEL MIDES 5TA. AVENIDA 8-78 ZONA 9 MODALIDAD PRESENCIAL</t>
  </si>
  <si>
    <t>185</t>
  </si>
  <si>
    <t>INSTITUTO TECNICO DE CAPACITACION Y PRODUCTIVIDAD -INTECAP-</t>
  </si>
  <si>
    <t>3440710</t>
  </si>
  <si>
    <t>CODIGO 2405 AZUCAR CLASE BLANCA, BOLSA DE 2500 GRAMOS (360 BOLSAS)</t>
  </si>
  <si>
    <t>24/06/2024</t>
  </si>
  <si>
    <t>25/06/2024</t>
  </si>
  <si>
    <t>CODIGO 42957 DESINFECTANTE APLICACIÓN PISO, AROMA VARIOS, ESTADO LIQUIDO, GALON (350 GALONES)</t>
  </si>
  <si>
    <t>FREDY ABRAHAM ISAI RODRIGUEZ VASQUEZ</t>
  </si>
  <si>
    <t>CODIGO 64920 ESCOBA MATERIAL DE CERDAS DE PLASTICO, MATERIAL DEL MANGO,  MADERA, TAMAÑO GRANDE (50 UNIDADES)</t>
  </si>
  <si>
    <t>DAVID CESAR PATZAN TIQUE</t>
  </si>
  <si>
    <t>26/06/2024</t>
  </si>
  <si>
    <t>SERVICIO DE IMPRESIÓN DE 1500 GAFETES PARA IDENTIFICACION DEL PERSONAL DEL MIDES</t>
  </si>
  <si>
    <t>CANELLA, S.A.</t>
  </si>
  <si>
    <t>325619</t>
  </si>
  <si>
    <t>CODIGO 63900 CANALETA DE PISO ALTO 13 MILIMETROS, ANCHO 2 PULGADAS, LARGO 2MTS. MATERIAL PLASTICO, TIPO DOMO, VIAS 2 (200 UNIDADES)</t>
  </si>
  <si>
    <t>27/06/2024</t>
  </si>
  <si>
    <t>CODIGO 135260 REPOSADERA ANCHO 4 PULGADAS, FORMA CUADRADA, LARGO 4 PULGADAS, MATERIAL METAL (80 UNIDADES)</t>
  </si>
  <si>
    <t>283</t>
  </si>
  <si>
    <t xml:space="preserve">SERVICIO POR ADHESION A PLATAFORMA DE CREACION Y UTILIZACION DE FORMULARIOS DIGITALES PARA RECOLECTAR INFORMACION, GESTIONAR Y VISUALIZAR DATOS SIN REQUERIR CONEXIÓN A INTERNET PARA PODER ACCEDER Y APLICAR LOS FORMULARIOS POR UN PERIODO DE 12 MESES </t>
  </si>
  <si>
    <t>NEGOCIOS DE TECNOLOGIA DE INFORMACION, S.A.</t>
  </si>
  <si>
    <t>89598911</t>
  </si>
  <si>
    <t>CODIGO 54730 PAPEL KRAFT ANCHO 18 PULGADAS, CALIBRE 60 BOBINA DE 200 YARDAS (05 BOBINAS)</t>
  </si>
  <si>
    <t>242</t>
  </si>
  <si>
    <t>IMPORTADORA MEDICA, S.A.</t>
  </si>
  <si>
    <t>45997845</t>
  </si>
  <si>
    <t xml:space="preserve">SERVICIO POR ADHESION DE SOLUCION PARA CHATBOT DE INTELIGENCIA ARTIFICIAL POR UN PERIODO DE 12 MESES </t>
  </si>
  <si>
    <t>CODIGO  107208 TONER CODIGO CB435A, COLOR NEGRO, USO IMPRESORA (03 UNIDADES)</t>
  </si>
  <si>
    <t>CODIGO 47477 FOLDER COLOR VARIOS, MATERIAL CARTULINA, TAMAÑO OFICIO, TIPO COLGANTE CAJA DE 25 UNIDADES (88 CAJAS)</t>
  </si>
  <si>
    <t>CODIGO 2190 FOLDER CLASE MANILA, TAMAÑO CARTA (2500 UNIDADES)</t>
  </si>
  <si>
    <t>PAPELERIA DEL SUR, S.A.</t>
  </si>
  <si>
    <t>118671006</t>
  </si>
  <si>
    <t>MANO DE OBRA PARA EL VEHICULO PLACAS O-074BBJ AL SERVICIO DEL MIDES</t>
  </si>
  <si>
    <t>REPUESTOS PARA EL VEHICULO PLACAS O-074BBJ AL SERVICIO DEL MIDES (01 FILTRO DE ACEITE DE MOTOR)</t>
  </si>
  <si>
    <t>REPUESTOS PARA EL VEHICULO PLACAS O-074BBJ AL SERVICIO DEL MIDES (01 FILTRO DE DIESEL)</t>
  </si>
  <si>
    <t>REPUESTOS PARA EL VEHICULO PLACAS O-074BBJ AL SERVICIO DEL MIDES (01 FILTRO DE AIRE)</t>
  </si>
  <si>
    <t>REPUESTOS PARA EL VEHICULO PLACAS O-074BBJ AL SERVICIO DEL MIDES (01 FILTRO DE A/C DE CABINA)</t>
  </si>
  <si>
    <t>REPUESTOS PARA EL VEHICULO PLACAS O-074BBJ AL SERVICIO DEL MIDES (01 KIT PARA SISTEMA DE IGNICION (LLAVE DE PRESENCIA)</t>
  </si>
  <si>
    <t>REPUESTOS PARA EL VEHICULO PLACAS O-074BBJ AL SERVICIO DEL MIDES (01 KIT DE ALFOMBRAS)</t>
  </si>
  <si>
    <t>CODIGO 13509 ACEITE GRADO E VISCOSIDAD SAE 14W40 TIPO ALTO RENDIMIENTO, USO MOTOR, (08 LITROS) PARA EL VEHICULO PLACAS O-074BBJ AL SERVICIO DEL MIDES</t>
  </si>
  <si>
    <t>CODIGO 13510 ACEITE GRADO DE VISCOSIDAD SAE 80W90, TIPO MINERAL, USO CAJA DE TRANSMISION MECANICA (03 GALONES) PARA EL VEHICULO PLACAS O-074BBJ AL SERVICIO DEL MIDES</t>
  </si>
  <si>
    <t>CODIGO 42947 ACEITE GRADO DE VISCOSIDAD ATF 10, TIPO HIDRAULICO (02 LITROS) PARA EL VEHICULO PLACAS O-074BBJ AL SERVICIO DEL MIDES</t>
  </si>
  <si>
    <t>CODIGO 43477 LIQUIDO DE FRENOS CLASE SINTETICO, FORMA OLEOSO, TIPO DOT3 (01 LITRO) PARA EL VEHICULO PLACAS O-074BBJ AL SERVICIO DEL MIDES</t>
  </si>
  <si>
    <t>CODIGO 40432 GRASA NUMERO 2, USO ENGRASE GENERAL (01 BOTE) PARA EL VEHICULO PLACAS O-074BBJ AL SERVICIO DEL MIDES</t>
  </si>
  <si>
    <t>JORGE LUIS VIZCAINO BENAVENTE</t>
  </si>
  <si>
    <t>SERVICIO DE FUMIGACION Y MANEJO INTEGRAL DE PLAGAS QUE INCLUYE 03 VISITAS EN EL EDIFICIO AL SERVICIO DEL MIDES CONFORMADO POR EDIFICIO DE 02 NIVELES CON UNA BODEGA CON MEZZANINE, 03 BODEGAS, AREA DE PARQUEO, GARITA DE SEGURIDAD Y AREAS DE BAÑOS UBICADO EN LA 20 CALLE 28-02 ZONA 4 SANTA CATARINA PINULA LOS DIAS 10,17 Y 24 DE JUNIO DE 2024</t>
  </si>
  <si>
    <t>CODIGO 127629 BALANZA ELECTRONICA BATERIA INTERNA RECARGABLE, CAPACIDAD 5 KILOGRAMOS, DURACION DE LA BATERIA 40 HORA, FUNCION TARA, LECTURA KILOGRAMOS, GRAMOS, LIBRAS Y ONZAS, PLANCHA ACERO INOXIDABLE, TIPO DIGITAL (06 UNIDADES)</t>
  </si>
  <si>
    <t>CARMEN DEL PILAR CANO DONIZ DE SOLARES</t>
  </si>
  <si>
    <t>CODIGO 58946 ARMARIO DE OFICINA ALTO 190CMS. ANCHO 89CMS. ENTREPAÑOS 5, FONDO 36CMS. METARIL METAL, PUERTAS CORREDIZAS 2 (02 UNIDADES)</t>
  </si>
  <si>
    <t>CODIGO 101270 SILLA EJECUTIVA ALTO DE RESPALDO 45CMS. ANCHO DE ASIENTO 45.5CMS. ANCHO DE RESPALDO 50CMS. DISEÑO ERGONOMICO CON APOYABRAZOS, GRADUACION DE ALTURA POR MEDIO DE SHOCK, MATERIAL DE BASE PLASTICA, MATERIAL DEL RESPALDO MESH, TIPO DE BASE 5 RODOS, TIPO DE TAPIZADO EN ASIENTO TELA (06 UNIDADES)</t>
  </si>
  <si>
    <t>MANO DE OBRA PARA EL VEHICULO PLACAS O-807BBS AL SERVICIO DEL MIDES</t>
  </si>
  <si>
    <t>REPUESTOS PARA EL VEHICULO PLACAS O-807BBS AL SERVICIO DEL MIDES (01 FILTRO DE ACEITE DE MOTOR)</t>
  </si>
  <si>
    <t>REPUESTOS PARA EL VEHICULO PLACAS O-807BBS AL SERVICIO DEL MIDES (01 FILTRO DE AIRE)</t>
  </si>
  <si>
    <t>REPUESTOS PARA EL VEHICULO PLACAS O-807BBS AL SERVICIO DEL MIDES (01 FILTRO DIESEL)</t>
  </si>
  <si>
    <t>REPUESTOS PARA EL VEHICULO PLACAS O-807BBS AL SERVICIO DEL MIDES (02 SOQUET DE LUZ PARA CARRETERA)</t>
  </si>
  <si>
    <t>REPUESTOS PARA EL VEHICULO PLACAS O-807BBS AL SERVICIO DEL MIDES (02 BOMBILLA DE LUZ PARA CARRETERA)</t>
  </si>
  <si>
    <t>REPUESTOS PARA EL VEHICULO PLACAS O-807BBS AL SERVICIO DEL MIDES (02 TERMINALES DE BATERIA)</t>
  </si>
  <si>
    <t>REPUESTOS PARA EL VEHICULO PLACAS O-807BBS AL SERVICIO DEL MIDES (01 KIT DE REPARACION PARA TURBO)</t>
  </si>
  <si>
    <t>REPUESTOS PARA EL VEHICULO PLACAS O-807BBS AL SERVICIO DEL MIDES (01 KIT PARA SERVICIO DE ALTERNADOR (COJINETES, CARBONES, REGULADOR, COLECTOR Y POLEA)</t>
  </si>
  <si>
    <t>REPUESTOS PARA EL VEHICULO PLACAS O-807BBS AL SERVICIO DEL MIDES (01 KIT DE SERVICIO PARA MOTOR DE ARRANQUE (COJINETES, CARBONES, BENDIX Y BUJES)</t>
  </si>
  <si>
    <t>REPUESTOS PARA EL VEHICULO PLACAS O-807BBS AL SERVICIO DEL MIDES (01 KIT DE PLUMILLAS)</t>
  </si>
  <si>
    <t>REPUESTOS PARA EL VEHICULO PLACAS O-807BBS AL SERVICIO DEL MIDES (01 FAN CLUTCH)</t>
  </si>
  <si>
    <t>REPUESTOS PARA EL VEHICULO PLACAS O-807BBS AL SERVICIO DEL MIDES (01 KIT DE PASTILLAS DE FRENO DELANTERO)</t>
  </si>
  <si>
    <t>REPUESTOS PARA EL VEHICULO PLACAS O-807BBS AL SERVICIO DEL MIDES (01 BOMBA CENTRAL DE FRENOS)</t>
  </si>
  <si>
    <t>CODIGO 13509 ACEITE GRADO DE VISCOSIDAD SAE 15W40, TIPO ALTO RENDIMIENTO, USO MOTOR (08 LITROS) PARA EL VEHICULO PLACAS O-807BBS AL SERVICIO DEL MIDES</t>
  </si>
  <si>
    <t>CODIGO 13510 ACEITE GRADO DE VISCOSIDAD SAE 80W90, TIPO MINERAL, USO CAJA DE TRANSMISION MECANICA (01 GALON) PARA EL VEHICULO PLACAS O-807BBS AL SERVICIO DEL MIDES</t>
  </si>
  <si>
    <t>CODIGO 40432 GRASA NUMERO 2, USO ENGRASE GENERAL (01 BOTE) PARA EL VEHICULO PLACAS O-807BBS AL SERVICIO DEL MIDES</t>
  </si>
  <si>
    <t>CODIGO 43477 LIQUIDO DE FRENOS CLASE SINTETICO, FORMA OLEOSO, TIPO DOT3 (01 LITRO) PARA EL VEHICULO PLACAS O-807BBS AL SERVICIO DEL MIDES</t>
  </si>
  <si>
    <t>24958116</t>
  </si>
  <si>
    <t xml:space="preserve"> REPUESTOS  PARA EL VEHICULO PLACAS O-815BBS AL SERVICIO DEL MIDES (02 BOMBAS AUXILIARES DE FRENOS TRASEROS)</t>
  </si>
  <si>
    <t>CODIGO 43477 LIQUIDO DE FRENOS CLASE SINTETICO, FORMA OLEOSO, TIPO DOT3 (01 LITRO) PARA EL VEHICULO PLACAS O-815BBS AL SERVICIO DEL MIDES</t>
  </si>
  <si>
    <t>CODIGO 165317 ZAPATOS CLASE CON PUNTA DE ACERO, GENERO MASCULINO, MATERIAL CUERO, TALLA A LA MEDIDA, TIPO DE SUELA ANTIDESLIZANTE DE POLIURETANO (15 PARES)</t>
  </si>
  <si>
    <t>IRIS MABEL LAURA BENITEZ ECHEVERRIA</t>
  </si>
  <si>
    <t>40971724</t>
  </si>
  <si>
    <t>MANO DE OBRA PARA EL VEHICULO TIPO MOTOCICLETA PLACAS M-805GJF</t>
  </si>
  <si>
    <t>REPUESTOS PARA EL VEHICULO TIPO MOTOCICLETA PLACAS M-805GJF AL SERVICIO DEL MIDES (01 FILTRO DE ACEITE)</t>
  </si>
  <si>
    <t>REPUESTOS PARA EL VEHICULO TIPO MOTOCICLETA PLACAS M-805GJF AL SERVICIO DEL MIDES (01 FILTRO DE GASOLINA)</t>
  </si>
  <si>
    <t>REPUESTOS PARA EL VEHICULO TIPO MOTOCICLETA PLACAS M-805GJF AL SERVICIO DEL MIDES (02 RETROVISORES)</t>
  </si>
  <si>
    <t>REPUESTOS PARA EL VEHICULO TIPO MOTOCICLETA PLACAS M-805GJF AL SERVICIO DEL MIDES (01 KIT DE HULES DE MASA DE RUEDA TRASERA)</t>
  </si>
  <si>
    <t>REPUESTOS PARA EL VEHICULO TIPO MOTOCICLETA PLACAS M-805GJF AL SERVICIO DEL MIDES (01 CABLE DE REVOLUCIONES)</t>
  </si>
  <si>
    <t>REPUESTOS PARA EL VEHICULO TIPO MOTOCICLETA PLACAS M-805GJF AL SERVICIO DEL MIDES (01 BULBO DE LUZ)</t>
  </si>
  <si>
    <t>REPUESTOS PARA EL VEHICULO TIPO MOTOCICLETA PLACAS M-805GJF AL SERVICIO DEL MIDES (01 MANECILLA DE FRENO)</t>
  </si>
  <si>
    <t>REPUESTOS PARA EL VEHICULO TIPO MOTOCICLETA PLACAS M-805GJF AL SERVICIO DEL MIDES (01 DISCO DE FRENO DELANTERO)</t>
  </si>
  <si>
    <t>REPUESTOS PARA EL VEHICULO TIPO MOTOCICLETA PLACAS M-805GJF AL SERVICIO DEL MIDES (01 CANDELA DE ARRANQUE)</t>
  </si>
  <si>
    <t>REPUESTOS PARA EL VEHICULO TIPO MOTOCICLETA PLACAS M-805GJF AL SERVICIO DEL MIDES (01 MANGUERA DE FILTRO DE COMBUSTIBLE A CARBURADOR)</t>
  </si>
  <si>
    <t>REPUESTOS PARA EL VEHICULO TIPO MOTOCICLETA PLACAS M-805GJF AL SERVICIO DEL MIDES (01 KIT DE PASTILLAS DE FRENO DELANTERAS)</t>
  </si>
  <si>
    <t>REPUESTOS PARA EL VEHICULO TIPO MOTOCICLETA PLACAS M-805GJF AL SERVICIO DEL MIDES (01 KIT DE FRICCIONES TRASERAS</t>
  </si>
  <si>
    <t>REPUESTOS PARA EL VEHICULO TIPO MOTOCICLETA PLACAS M-805GJF AL SERVICIO DEL MIDES (01 KIT DE ARRASTRE (SPLOT DELANTERO, CADENA Y SPLOT TRASERO)</t>
  </si>
  <si>
    <t>REPUESTOS PARA EL VEHICULO TIPO MOTOCICLETA PLACAS M-805GJF AL SERVICIO DEL MIDES (01 BOMBILLA DE LUZ DE FRENO)</t>
  </si>
  <si>
    <t>CODIGO 42082 ACEITE CLASE MULTIGRADO, FORMA OLEOSO, VISCOSIDAD 20W50 (02 LITROS) PARA EL VEHICULO TIPO MOTOCICLETA PLACAS M-805GJF AL SERVICIO DEL MIDES</t>
  </si>
  <si>
    <t>CODIGO 40432 GRASA NUMERO 2, USO ENGRASE GENERAL (01 BOTE) PARA EL VEHICULO TIPO MOTOCICLETA PLACAS M-805GJF AL SERVICIO DEL MIDES</t>
  </si>
  <si>
    <t xml:space="preserve"> REPUESTOS  PARA EL VEHICULO PLACAS O-085BBJAL SERVICIO DEL MIDES (01 FILTRO DE ACEITE DE MOTOR)</t>
  </si>
  <si>
    <t xml:space="preserve"> REPUESTOS  PARA EL VEHICULO PLACAS O-085BBJAL SERVICIO DEL MIDES (01 FILTRO DE DIESEL)</t>
  </si>
  <si>
    <t xml:space="preserve"> REPUESTOS  PARA EL VEHICULO PLACAS O-085BBJAL SERVICIO DEL MIDES (01 FAJA DE ACCESORIOS)</t>
  </si>
  <si>
    <t xml:space="preserve"> REPUESTOS  PARA EL VEHICULO PLACAS O-085BBJAL SERVICIO DEL MIDES (01 FAJA DE A/C)</t>
  </si>
  <si>
    <t xml:space="preserve"> REPUESTOS  PARA EL VEHICULO PLACAS O-085BBJAL SERVICIO DEL MIDES (01 KIT DE PLUMILLAS)</t>
  </si>
  <si>
    <t xml:space="preserve"> REPUESTOS  PARA EL VEHICULO PLACAS O-085BBJAL SERVICIO DEL MIDES (02 BOMBILLAS DE CARRETERA)</t>
  </si>
  <si>
    <t xml:space="preserve"> REPUESTOS  PARA EL VEHICULO PLACAS O-085BBJAL SERVICIO DEL MIDES (01 TAPON DE RADIADOR)</t>
  </si>
  <si>
    <t xml:space="preserve"> REPUESTOS  PARA EL VEHICULO PLACAS O-085BBJAL SERVICIO DEL MIDES (01 KIT DE SERVICIO DE ALTERNADOR)</t>
  </si>
  <si>
    <t xml:space="preserve"> REPUESTOS  PARA EL VEHICULO PLACAS O-085BBJAL SERVICIO DEL MIDES (01 KIT DE SERVICIO PARA MOTOR DE ARRANQUE)</t>
  </si>
  <si>
    <t xml:space="preserve"> REPUESTOS  PARA EL VEHICULO PLACAS O-085BBJAL SERVICIO DEL MIDES (01 KIT DE TORNILLOS DE PROTECTOR DE ACEITERA)</t>
  </si>
  <si>
    <t xml:space="preserve"> REPUESTOS  PARA EL VEHICULO PLACAS O-085BBJAL SERVICIO DEL MIDES (01 KIT DE CLUTCH (CANASTA, DISCO, COJINETE COLLARIN Y COJINETE PILOTO)</t>
  </si>
  <si>
    <t xml:space="preserve"> REPUESTOS  PARA EL VEHICULO PLACAS O-085BBJAL SERVICIO DEL MIDES (01 BOMBA CENTRAL DE CLUTCH)</t>
  </si>
  <si>
    <t xml:space="preserve"> REPUESTOS  PARA EL VEHICULO PLACAS O-085BBJAL SERVICIO DEL MIDES (01 BOMBA AUXILIAR DE CLUTCH)</t>
  </si>
  <si>
    <t>CODIGO 43477 LIQUIDO DE FRENOS CLASE SINTETICO, FORMA OLEOSO, TIPO DOT3 (01 LITRO) PARA EL VEHICULO PLACAS O-085BBJ AL SERVICIO DEL MIDES</t>
  </si>
  <si>
    <t>CODIGO 13510 ACEITE GRADO DE VISCOSIDAD SAE 80W90, TIPO MINERLA, USO CAJA DE TRANSMISION MECANICA (03 LITROS) PARA EL VEHICULO PLACAS O-085BBJ AL SERVICIO DEL MIDES</t>
  </si>
  <si>
    <t>CODIGO 148836 SILLA EJECUTIVA ALTURA AJUSTABLE, DISEÑO ERGONOMICA CON APOYABRAZOS, MATERIAL DE ESTRUCTURA METAL, MATERIAL DE TAPIZADO TELA, RODOS 5 (05 UNIDADES)</t>
  </si>
  <si>
    <t>JOSE MANUEL MENDEZ VARGAS</t>
  </si>
  <si>
    <t>74138421</t>
  </si>
  <si>
    <t>CODIGO 134464 BATA  LARGO A LA RODILLA, LOGOTIPO BORDADO, MATERIAL TELA DE GABARDINA, TALLA XL, TIPO DE MANGA LARGA (02 UNIDADES)</t>
  </si>
  <si>
    <t>CÓDIGO 104542 REFRIGERADOR MATERIAL: ACERO INOXIDABLE; PUERTAS: 1; TAMAÑO: 7 PIE CÚBICO; (01 UNIDAD)</t>
  </si>
  <si>
    <t>CODIGO 59588 LLANTA CLASE DOBLE PROPOSITO, INCLUYE TUBO Y PROTECTOR, MEDIDA 4.10 R18, TIPO RADIAL (01 UNIDAD)</t>
  </si>
  <si>
    <t>CODIGO 59556 LLANTA CLASE DOBLE PROPOSITO, INCLUYE TUBO Y PROTECTOR, MEDIDA 2.75 R21, TIPO RADIAL (01 UNIDAD)</t>
  </si>
  <si>
    <t>REPUESTO (BATERIA) PARA EL VEHICULO PLACAS O-810BBS AL SERVICIO DEL MIDES</t>
  </si>
  <si>
    <t>REPUESTO (BATERIA) (01 UNIDAD) PARA EL VEHICULO PLACAS O-812BBS AL SERVICIO DEL MIDES</t>
  </si>
  <si>
    <t xml:space="preserve">SERVICIO DE FUMIGACION Y MANEJO INTEGRAL DE PLAGAS QUE INCLUYE 03 VISITAS LOS DIAS 07, 14 Y 21 DE JUNIO 2024 EN EL EDIFICIO QUE ALBERGA LAS OFICINAS CENTRALES DEL MIDES 5TA. AVENIDA 8-78 ZONA 9 GUATEMALA, DEL SOTANO 1 AL 5, DEL 1ER NIVEL AL 7MO. RECEPCION DEL LOBBY Y BASURERO </t>
  </si>
  <si>
    <t>MANO DE OBRA PARA EL VEHICULO TIPO MOTOCICLETA PLACAS M-640DDX AL SERVICIO DEL MIDES</t>
  </si>
  <si>
    <t>REPUESTOS PARA EL VEHICULO TIPO MOTOCICLETA PLACAS M-640DDX AL SERVICIO DEL MIDES (01 FILTRO DE ACEITE)</t>
  </si>
  <si>
    <t>REPUESTOS PARA EL VEHICULO TIPO MOTOCICLETA PLACAS M-640DDX AL SERVICIO DEL MIDES (01 FILTRO DE GASOLINA)</t>
  </si>
  <si>
    <t>REPUESTOS PARA EL VEHICULO TIPO MOTOCICLETA PLACAS M-640DDX AL SERVICIO DEL MIDES (01 DISCO DE FRENO DELANTERO)</t>
  </si>
  <si>
    <t>REPUESTOS PARA EL VEHICULO TIPO MOTOCICLETA PLACAS M-640DDX AL SERVICIO DEL MIDES (01 MANGUERA DE COMBUTIBLE DE CARBURADOR A TANQUE)</t>
  </si>
  <si>
    <t>REPUESTOS PARA EL VEHICULO TIPO MOTOCICLETA PLACAS M-640DDX AL SERVICIO DEL MIDES (01 KIT PARA EMPAQUE DE VALVULAS)</t>
  </si>
  <si>
    <t>REPUESTOS PARA EL VEHICULO TIPO MOTOCICLETA PLACAS M-640DDX AL SERVICIO DEL MIDES (01 KIT DE TRACCION (SPLOT DELANTERO, CADENA Y SPLOT TRASERO)</t>
  </si>
  <si>
    <t>REPUESTOS PARA EL VEHICULO TIPO MOTOCICLETA PLACAS M-640DDX AL SERVICIO DEL MIDES (01 BOMBILLA DE STOP TRASERO)</t>
  </si>
  <si>
    <t>CODIGO 42082 ACEITE CLASE MULTIGRADO, FORMA OLEOSO, VISCOSIDAD 20W50 (02 LITROS) PARA EL VEHICULO TIPO MOTOCICLETA PLACAS M-640DDX AL SERVICIO DEL MIDES</t>
  </si>
  <si>
    <t>CODIGO 40432 GRASA NUMERO 2, USO ENGRASE GENERAL (01 BOTE) PARA EL VEHICULO TIPO MOTOCICLETA PLACAS M-640DDX AL SERVICIO DEL MIDES</t>
  </si>
  <si>
    <t>MANO DE OBRA PARA EL VEHICULO PLACAS P-287DYM AL SERVICIO DEL MIDES</t>
  </si>
  <si>
    <t>REPUESTOS PARA EL VEHICULO PLACAS P-287DYM AL SERVICIO DEL MIDES (01 FILTRO DE ACEITE DE MOTOR)</t>
  </si>
  <si>
    <t>REPUESTOS PARA EL VEHICULO PLACAS P-287DYM AL SERVICIO DEL MIDES (01 FILTRO DE DIESEL)</t>
  </si>
  <si>
    <t>REPUESTOS PARA EL VEHICULO PLACAS P-287DYM AL SERVICIO DEL MIDES (01 KIT PARA SERVICIO DE BATERIA)</t>
  </si>
  <si>
    <t>REPUESTOS PARA EL VEHICULO PLACAS P-287DYM AL SERVICIO DEL MIDES (01 KIT DE PASTILLAS DE FRENO DELANTERAS)</t>
  </si>
  <si>
    <t>REPUESTOS PARA EL VEHICULO PLACAS P-287DYM AL SERVICIO DEL MIDES (01 KIT DE CLUTCH (CANASTA, DISCO, COJINETE COLLARIN Y COJINETE PILOTO)</t>
  </si>
  <si>
    <t>REPUESTOS PARA EL VEHICULO PLACAS P-287DYM AL SERVICIO DEL MIDES (01 BOMBILLA DE LUZ STOP TRASERA IZQUIERDA)</t>
  </si>
  <si>
    <t>REPUESTOS PARA EL VEHICULO PLACAS P-287DYM AL SERVICIO DEL MIDES (01 BOMBILLA DE LUZ STOP TRASERA DERECHA)</t>
  </si>
  <si>
    <t>REPUESTOS PARA EL VEHICULO PLACAS P-287DYM AL SERVICIO DEL MIDES (01 KIT DE COJINETES DE BIFAS TRASERAS)</t>
  </si>
  <si>
    <t>CODIGO 13509 ACEITE GRADO DE VISCOSIDAD SAE 15W40, TIPO ALTO RENDIMIENTO, USO MOTOR (08 LITROS) PARA EL VEHICULO PLACAS P-287DYM AL SERVICIO DEL MIDES</t>
  </si>
  <si>
    <t>CODIGO 40432 GRASA NUMERO 2, USO ENGRASE GENERAL (01 BOTE) PARA EL VEHICULO PLACAS P-287DYM AL SERVICIO DEL MIDES</t>
  </si>
  <si>
    <t>REPUESTOS PARA EL VEHICULO PLACAS P-287DYM AL SERVICIO DEL MIDES (01 MANGUERA DE INTERCOOLER)</t>
  </si>
  <si>
    <t>MANO DE OBRA PARA EL VEHICULO PLACAS P-288DYM AL SERVICIO DEL MIDES</t>
  </si>
  <si>
    <t>REPUESTOS  PARA EL VEHICULO PLACAS P-288DYM AL SERVICIO DEL MIDES (01 FILTRO DE ACEITE DE MOTOR)</t>
  </si>
  <si>
    <t>REPUESTOS  PARA EL VEHICULO PLACAS P-288DYM AL SERVICIO DEL MIDES (01 FILTRO DE DIESEL)</t>
  </si>
  <si>
    <t>REPUESTOS  PARA EL VEHICULO PLACAS P-288DYM AL SERVICIO DEL MIDES (01 KIT DE PLUMILLAS)</t>
  </si>
  <si>
    <t>REPUESTOS  PARA EL VEHICULO PLACAS P-288DYM AL SERVICIO DEL MIDES (01 KIT DE COJINETES DE POLEAS DE ACCESORIOS)</t>
  </si>
  <si>
    <t>REPUESTOS  PARA EL VEHICULO PLACAS P-288DYM AL SERVICIO DEL MIDES (01 FAJA DE ACCESORIOS)</t>
  </si>
  <si>
    <t>REPUESTOS  PARA EL VEHICULO PLACAS P-288DYM AL SERVICIO DEL MIDES (01 LAMPARA STOP TRASERO DERECHO)</t>
  </si>
  <si>
    <t>REPUESTOS  PARA EL VEHICULO PLACAS P-288DYM AL SERVICIO DEL MIDES (02 BOMBILLAS DE LUZ MEDIA DELANTERA)</t>
  </si>
  <si>
    <t>REPUESTOS  PARA EL VEHICULO PLACAS P-288DYM AL SERVICIO DEL MIDES (02 SOQUETS DE BOMBILLAS DE LUZ MEDIA DELANTERA)</t>
  </si>
  <si>
    <t>CODIGO 13509 ACEITE GRADO DE VISCOSIDAD SAE 15W40, TIPO ALTO RENDIMIENTO, USO MOTOR (08 LITROS) PARA EL VEHICULO PLACAS P-288DYM AL SERVICIO DEL MIDES</t>
  </si>
  <si>
    <t>CODIGO 40432 GRASA NUMERO 2, USO ENGRASE GENERAL (01 BOTE) PARA EL VEHICULO PLACAS P-288DYM AL SERVICIO DEL MIDES</t>
  </si>
  <si>
    <t>REPUESTOS  PARA EL VEHICULO PLACAS P-288DYM AL SERVICIO DEL MIDES (02 CABLES DE FRENO DE MANO DE RUEDAS TRASERAS)</t>
  </si>
  <si>
    <t>CODIGO 31353 ARMARIO PERSIANIZADO ALTO 198CMS. ANCHO 120CMS. ENTREPAÑOS 4, FONDO 45CMS. FORMA RECTANGULAR, MATERIAL METAL (04 UNIDADES)</t>
  </si>
  <si>
    <t>CODIGO 54252 TRAJE PARA MOTORISTA INCLUYE CHUMPA Y PANTALON, MATERIAL TELA IMPERMEABLE, TALLA XL, TIPO ENGUATADO (01 UNIDAD)</t>
  </si>
  <si>
    <t>CODIGO 65906 TRAJE PARA MOTORISTA INCLUYE CHUMPA Y PANTALON, MATERIAL TELA IMPERMEABLE, TALLA M, TIPO ENGUATADO (01 UNIDAD)</t>
  </si>
  <si>
    <t>CODIGO 122229 TRAJE PARA MOTORISTA, COMPONENTES CHUMPA Y PANTALON, MATERIAL TELA IMPERMEABLE, TALLA XXL (01 UNIDAD)</t>
  </si>
  <si>
    <t>CODIGO 99275 TRAJE PARA MOTORISTA COMPONENTES CHUMPA Y PANTALON, MATERIAL TELA IMPERMEABLE, TALLA L, TIPO ENGUATADO (01 UNIDAD)</t>
  </si>
  <si>
    <t>CODIGO 127791 SOPORTE PARA TV MATERIAL METAL, PARA TELEVISORES DE 40 A 70 PULGADAS, TIPO PEDESTAL MOVIL (01 UNIDAD)</t>
  </si>
  <si>
    <t>289</t>
  </si>
  <si>
    <t>REPUESTOS PARA EL VEHICULO PLACAS O-810BBS AL SERVICIO DEL MIDES (01 FILTRO DE DIESEL)</t>
  </si>
  <si>
    <t>REPUESTOS PARA EL VEHICULO PLACAS O-810BBS AL SERVICIO DEL MIDES (01 FAJA DE ACCESORIOS)</t>
  </si>
  <si>
    <t>REPUESTOS PARA EL VEHICULO PLACAS O-810BBS AL SERVICIO DEL MIDES (02 BOMBILLAS DE LUZ PARA CARRETERA)</t>
  </si>
  <si>
    <t>REPUESTOS PARA EL VEHICULO PLACAS O-810BBS AL SERVICIO DEL MIDES (02 SOQUETS DE LUZ PARA CARRETERA)</t>
  </si>
  <si>
    <t>REPUESTOS PARA EL VEHICULO PLACAS O-810BBS AL SERVICIO DEL MIDES (02 TERMINALES DE BATERIA)</t>
  </si>
  <si>
    <t>REPUESTOS PARA EL VEHICULO PLACAS O-810BBS AL SERVICIO DEL MIDES (01 KIT DE PLUMILLAS)</t>
  </si>
  <si>
    <t>REPUESTOS PARA EL VEHICULO PLACAS O-810BBS AL SERVICIO DEL MIDES (01 KIT DE COJINETES PARA POLEAS DE ACCESORIOS)</t>
  </si>
  <si>
    <t>CODIGO 40432 GRASA NUMERO 2, USO ENGRASE GENERAL (01 BOTE) PARA EL VEHICULO PLACAS O-810BBS AL SERVICIO DEL MIDES</t>
  </si>
  <si>
    <t>CODIGO 28078 QUEMADOR CD-DVD, FORMATO DE SOPORTE DVD +/-R, DVD +/-RW, DVD +/-RDL, DVD-RAM/DVD-ROM, CD-R/CD-RW/CD-ROM, PUERTOS DE CONEXIÓN USB 2.0, TIPO EXTERNO (05 UNIDADES)</t>
  </si>
  <si>
    <t>CODIGO 113860 MEMORIA USB, CAPACIDAD 2 TERABYTE (02 UNIDADES)</t>
  </si>
  <si>
    <t>328</t>
  </si>
  <si>
    <t>MAYORISTA DE TECNOLOGIA, S.A.</t>
  </si>
  <si>
    <t>100837697</t>
  </si>
  <si>
    <t>MANO DE OBRA PARA EL VEHICULO PLACAS O-818BBS AL SERVICIO DEL MIDES</t>
  </si>
  <si>
    <t>REPUESTOS PARA EL VEHICULO PLACAS O-818BBS AL SERVICIO DEL MIDES (01 FILTRO DE ACEITE DE MOTOR)</t>
  </si>
  <si>
    <t>REPUESTOS PARA EL VEHICULO PLACAS O-818BBS AL SERVICIO DEL MIDES (01 FILTRO DE AIRE)</t>
  </si>
  <si>
    <t>REPUESTOS PARA EL VEHICULO PLACAS O-818BBS AL SERVICIO DEL MIDES (01 FILTRO DE DIESEL)</t>
  </si>
  <si>
    <t>REPUESTOS PARA EL VEHICULO PLACAS O-818BBS AL SERVICIO DEL MIDES (01 FILTRO DE POLEN)</t>
  </si>
  <si>
    <t>REPUESTOS PARA EL VEHICULO PLACAS O-818BBS AL SERVICIO DEL MIDES (01 KIT PARA SERVICIO DE TURBO)</t>
  </si>
  <si>
    <t>REPUESTOS PARA EL VEHICULO PLACAS O-818BBS AL SERVICIO DEL MIDES (01 FAJA DE ACCESORIOS)</t>
  </si>
  <si>
    <t>REPUESTOS PARA EL VEHICULO PLACAS O-818BBS AL SERVICIO DEL MIDES (08 BUJES DE RESORTAJES TRASEROS)</t>
  </si>
  <si>
    <t>REPUESTOS PARA EL VEHICULO PLACAS O-818BBS AL SERVICIO DEL MIDES (01 PERILLA DE MANDOS ELECTRONICOS A/C)</t>
  </si>
  <si>
    <t>REPUESTOS PARA EL VEHICULO PLACAS O-818BBS AL SERVICIO DEL MIDES (01 KIT DE PASTILLAS PARA FRENOS DELANTEROS)</t>
  </si>
  <si>
    <t>REPUESTOS PARA EL VEHICULO PLACAS O-818BBS AL SERVICIO DEL MIDES (01 KIT DE FRICCIONES TRASERAS)</t>
  </si>
  <si>
    <t>REPUESTOS PARA EL VEHICULO PLACAS O-818BBS AL SERVICIO DEL MIDES (02 DISCOS DE FRENOS DELANTEROS)</t>
  </si>
  <si>
    <t>REPUESTOS PARA EL VEHICULO PLACAS O-818BBS AL SERVICIO DEL MIDES (02 PUNTAS DE CREMALLERA)</t>
  </si>
  <si>
    <t>CODIGO 13509 ACEITE GRADO DE VISCOSIDAD SAE 15W40, TIPO ALTO RENDIMIENTO, USO MOTOR (08 LITROS) PARA EL VEHICULO PLACAS O-818BBS AL SERVICIO DEL MIDES</t>
  </si>
  <si>
    <t>CODIGO 40432 GRASA NUMERO 2, USO ENGRASE GENERAL (01 BOTE) PARA EL VEHICULO PLACAS O-818BBS AL SERVICIO DEL MIDES</t>
  </si>
  <si>
    <t>CODIGO 71807 FAJA ESTILO CIERRE DE VELCRO, MATERIAL LICRA Y ALGODÓN, TALLA GRANDE, USO LUMBOSACRA (05 UNIDADES)</t>
  </si>
  <si>
    <t>CODIGO 85268 FAJA ESTILO CON TIRANTES, MATERIAL LICRA Y ALGODÓN, TALLA L, USO SUJECION LUMBAR (06 UNIDADES)</t>
  </si>
  <si>
    <t>CODIGO 79958 FAJA ESTILO CON TIRANTES, MATERIAL LICRA Y ALGODÓN, TALLA M, USO SUJECION LUMBAR (03 UNIDADES)</t>
  </si>
  <si>
    <t>CODIGO 79962 FAJA ESTILO CON TIRANTES, MATERIAL LICRA Y ALGODÓN, TALLA S, USO SUJECION LUMBAR (03 UNIDADES)</t>
  </si>
  <si>
    <t>CODIGO 79960 FAJA ESTILO CON TIRANTES, TALLA XL, USO SUJECION LUMBAR (03 UNIDADES)</t>
  </si>
  <si>
    <t>CODIGO 92656 FELPA PARA RODILLO, DIAMETRO 3/4 DE PULGADA, LARGO 9 PULGADAS (25 UNIDADES)</t>
  </si>
  <si>
    <t>CODIGO 85642 FELPA PARA RODILLO, DIAMETRO 1 1/4 DE PULGADA, LARGO 9 PULGADAS (30 UNIDADES)</t>
  </si>
  <si>
    <t>CODIGO 64008 FELPA PARA RODILLO DIAMETRO 1 PULGADA, LARGO 9 PULGADAS (30 UNIDADES)</t>
  </si>
  <si>
    <t>CODIGO 130272 SIERRA ANCHO 1/2 PULGADA, LARGO 12 PULGADAS, TIPO BIMETAL, TIPO DE DIENTE ORDINARIO, USO CORTE (20 UNIDADES)</t>
  </si>
  <si>
    <t>CODIGO 52633 SIERRA ANCHO 1/2 PULGADA, LARGO 12 PULGADAS, TIPO BIMETAL, TIPO DE DIENTE FINO, USO CORTE (20 UNIDADES)</t>
  </si>
  <si>
    <t>CODIGO 47414 CINCHO ANCHO 5 MILIMETROS, LARGO 10 PULGADAS, MATERIAL PLASTICO, TIPO AJUSTABLE BOLSA DE 100 UNIDADES (10 BOLSAS)</t>
  </si>
  <si>
    <t>CODIGO 32769 CINCHO ANCHO 3.6 MIILIMETROS, LARGO 6 PULGADAS, MATERIAL PLASTICO, TIPO AJUSTABLE BOLSA DE 100 UNIDADES (10 BOLSAS)</t>
  </si>
  <si>
    <t>CODIGO 105838 CINCHO ANCHO 0.3 CMS. LARGO 12 PULGADAS, MATERIAL PLASTICO BOLSA DE 100 UNIDADES (10 BOLSAS)</t>
  </si>
  <si>
    <t>CODIGO 47586 CHAPA MATERIAL METAL, TIPO PERILLA, USO PUERTA (40 UNIDADES)</t>
  </si>
  <si>
    <t>CODIGO 82073 TORNILLO PARA TABLAYESO, DIAMETRO 6 MILIMETROS, LARGO 1 PULGADA, MATERIAL METAL, PUNTA ESTANDAR BOLSA DE 100 UNIDADES (30 BOLSAS)</t>
  </si>
  <si>
    <t>CODIGO 32763 LLAVE PARA LAVAMANOS, CLASE INDIVIDUAL, MATERIAL METAL (12 UNIDADES)</t>
  </si>
  <si>
    <t>CODIGO 34047 AMOXICILINA + ACIDO CLAVULANICO, CONCENTRACION 125 + 875MG, FORMA FARMACEUTICA CAPSULA, VIA DE ADMINISTRACION ORAL CAJA DE 14 UNIDADES (20 CAJAS)</t>
  </si>
  <si>
    <t>CODIGO 176 AZITROMICINA ACCION ANTIBIOTICO, CONCENTRACION 500MG. FORMA FARMACEUTICA TABLETAS, VIA DE ADMINISTRACION ORAL CAJA DE 3 UNIDADES (200 CAJAS)</t>
  </si>
  <si>
    <t>CODIGO 850 IRBESARTAN CONCENTRACION 150MG.FORMA FARMACEUTICA TABLETA, VIA DE ADMINISTRACION ORAL BLISTER DE 10 UNIDADES (100 BLISTER)</t>
  </si>
  <si>
    <t>CODIGO 37829 SALBUTAMOL CONCENTRACION 60MCG/DOSIS, FORMA FARMACEUTICA AEROSOL, VIA DE ADMINISTRACION POR ASPERSION 200 DOSIS (15 FRASCO ASPERSOR)</t>
  </si>
  <si>
    <t>CODIGO 447 DEXAMETASONA + TOBRAMICINA, CONCENTRACION 1MG + 3MG. PRESENTACION FRASCO GOTERO, VIA DE ADMINISTRACION OFTALMICO (25 FRASCO GOTERO DE 5ML)</t>
  </si>
  <si>
    <t>CODIGO 1435 TRIMETOPRIMA + SULFAMETOXAZOL, CONCENTRACION 160MG. + 800MG. FORMA FARMACEUTICA TABLETA, VIA DE ADMINISTRACION ORAL (600 UNIDADES)</t>
  </si>
  <si>
    <t>CODIGO 94794 EXTRACTO ETANOLICO DE FLORES DE MANZANILLA + ACEITE DE MENTA PIPERITA + ACEITE DE ANIS, CONCENTRACION 366.5MG + 18.5 +7MG. FORMA FARMACEUTICA SOLUCION, VIA DE ADMINISTRACION BUCAL (65 SPRAY DE 30 MILILITRO)</t>
  </si>
  <si>
    <t>CODIGO 507 DIFENIDOL CONCENTRACION 25MG. FORMA FARMACEUTICA TABLETA, VIA DE ADMINISTRACON ORAL (300 UNIDADES)</t>
  </si>
  <si>
    <t>MANO DE OBRA PARA EL VEHICULO PLACAS O-816BBS AL SERVICIO DEL MIDES</t>
  </si>
  <si>
    <t>REPUESTOS PARA EL VEHICULO PLACAS O-816BBS AL SERVICIO DEL MIDES (01 FILTRO DE ACEITE DE MOTOR)</t>
  </si>
  <si>
    <t>REPUESTOS PARA EL VEHICULO PLACAS O-816BBS AL SERVICIO DEL MIDES (01 FILTRO DE DIESEL)</t>
  </si>
  <si>
    <t>REPUESTOS PARA EL VEHICULO PLACAS O-816BBS AL SERVICIO DEL MIDES (01 KIT PARA SERVICIO DE BATERIA)</t>
  </si>
  <si>
    <t>REPUESTOS PARA EL VEHICULO PLACAS O-816BBS AL SERVICIO DEL MIDES (01 KIT DE CLUTCH (CANASTA, DISCO, COJINETE COLLARIN Y COJINETE PILOTO)</t>
  </si>
  <si>
    <t>REPUESTOS PARA EL VEHICULO PLACAS O-816BBS AL SERVICIO DEL MIDES (02 LUCES DE CARRETERA)</t>
  </si>
  <si>
    <t>REPUESTOS PARA EL VEHICULO PLACAS O-816BBS AL SERVICIO DEL MIDES (01 KIT DE COJINETES DE POLEAS DE ACCESORIOS)</t>
  </si>
  <si>
    <t>REPUESTOS PARA EL VEHICULO PLACAS O-816BBS AL SERVICIO DEL MIDES (01 LAMPARA STOP TRASERO IZQUIERDO)</t>
  </si>
  <si>
    <t>REPUESTOS PARA EL VEHICULO PLACAS O-816BBS AL SERVICIO DEL MIDES (01 KIT DE PLUMILLAS)</t>
  </si>
  <si>
    <t>REPUESTOS PARA EL VEHICULO PLACAS O-816BBS AL SERVICIO DEL MIDES (01 KIT PARA SERVICIO DE ALTERNADOR (COJINETES, CARBONES, REGULADOR, COLECTOR Y POLEA)</t>
  </si>
  <si>
    <t>REPUESTOS PARA EL VEHICULO PLACAS O-816BBS AL SERVICIO DEL MIDES (01 KIT PARA SERVICIO DE MOTOR DE ARRANQUE (COJINETES, CARBONES, BENDIX Y BUJES)</t>
  </si>
  <si>
    <t>REPUESTOS PARA EL VEHICULO PLACAS O-816BBS AL SERVICIO DEL MIDES (02 BOMBILLAS STOP TRASEROS)</t>
  </si>
  <si>
    <t>CODIGO 13509 ACEITE GRADO DE VISCOSIDAD SAE 15W40, TIPO ALTO RENDIMIENTO, USO MOTOR (08 LITROS) PARA EL VEHICULO PLACAS O-816BBS AL SERVICIO DEL MIDES</t>
  </si>
  <si>
    <t>CODIGO 40432 GRASA NUMERO 2, USO ENGRASE GENERAL (01 BOTE) PARA EL VEHICULO PLACAS O-816BBS AL SERVICIO DEL MIDES</t>
  </si>
  <si>
    <t>REPUESTOS PARA EL VEHICULO PLACAS O-816BBS AL SERVICIO DEL MIDES (01 BATERIA)</t>
  </si>
  <si>
    <t>CODIGO 48584 LANCETA CONDICION ESTERIL, MATERIAL METAL, TIPO DE PUNTA CORTA, USO PUNCION CAPILAR, (700 UNIDADES)</t>
  </si>
  <si>
    <t>CODIGO 65479 LANSOPRAZOL CONCENTRACION 30MG. FORMA FARMACEUTICA CAPSULA CON GRANULOS DE LIBERACION PROLONGADA, VIA DE ADMINISTRACION ORALDE  CAJA DE 100 UNIDADES (12 CAJAS )</t>
  </si>
  <si>
    <t>CODIGO 88539 DICLOFENACO CONCENTRACION 75MG. FORMA FARMACEUTICA LIQUIDO INYECTABLE, VIA DE ADMINISTRACION INTRAMUSCULAR, AMPOLLA DE 3 MILILITROS (500 AMPOLLAS)</t>
  </si>
  <si>
    <t>CODIGO 26585 DIPIRONA CONCENTRACION 1G. FORMA FARMACEUTICA LIQUIDO INYECTABLE, VIA DE ADMINISTRACION INTRAMUSCULAR (200 AMPOLLAS)</t>
  </si>
  <si>
    <t>CODIGO 39696 METOCARBAMOL CONCENTRACION 500MG. FORMA FARMACEUTICA TABLETA COMPRIMIDA, VIA DE ADMINISTRACION ORAL CAJA DE 100 UNIDADES (06 CAJAS)</t>
  </si>
  <si>
    <t>CODIGO 86 AMBROXOL CONCENTRACION 15MG/5ML, FORMA FARMACEUTICA SOLUCION JARABE, VIA DE ADMINISTRACION ORAL, FRASCO DE 120 MILILITROS (100 FRASCOS)</t>
  </si>
  <si>
    <t>CODIGO 436 DESLORATADINA CONCENTRACION 5MG. FORMA FARMACEUTICA 5MG, FORMA FARMACEUTICA TABLETA, VIA DE ADMINISTRACION ORAL BLISTER DE 10 UNIDADES(200 BLISTER)</t>
  </si>
  <si>
    <t>CODIGO 38942 DICLOFENACO SODICO, ACCION ANALGESICO, CONCENTRACION 50MG. FORMA FARMACEUTICA TABLETA COMPRIMIDA BLISTER DE 10 UNIDADES (150 BLISTER)</t>
  </si>
  <si>
    <t>CODIGO 39429 IBUPROFENO CONCENTRACION 400MG. FORMA FARMACEUTICA CAPSULA, VIA DE ADMINISTRACION ORAL (5000 UNIDADES)</t>
  </si>
  <si>
    <t>CODIGO 42259 ACETAMINOFEN (PARACETAMOL), CONCENTRACION 500MG. FORMA FARMACEUTICA TABLETA RECUBIERTA, VIA DE ADMINISTRACION ORAL (5000 UNIDADES)</t>
  </si>
  <si>
    <t>PERIODO DEL 01 AL 31 DE JULIO DE 2024</t>
  </si>
  <si>
    <t>CÓDIGO 150740  PORTAGAFETES CON CINTA (1,500 UNIDADES)</t>
  </si>
  <si>
    <t>INTELIDENT  SOCIEDAD ANONIMA</t>
  </si>
  <si>
    <t>25018760</t>
  </si>
  <si>
    <t>19-07-2024</t>
  </si>
  <si>
    <t>MANO DE OBRA PARA EL VEHICULO PLACAS O-909BBH AL SERVICIO DEL MIDES</t>
  </si>
  <si>
    <t>REPUESTOS PARA EL VEHICULO TIPO CAMION PLACAS O-909BBH AL SERVICIO DEL MIDES (04 BOMBAS DE FRENO AUXILIAR DELANTEROS)</t>
  </si>
  <si>
    <t>REPUESTOS PARA EL VEHICULO TIPO CAMION PLACAS O-909BBH AL SERVICIO DEL MIDES (04 BOMBAS DE FRENO AUXILIAR TRASEROS)</t>
  </si>
  <si>
    <t>CÓDIGO 43477 LÍQUIDO DE FRENOS, CLASE: SINTÉTICO; FORMA: OLEOSO; TIPO: DOT3; (02 BOTES)</t>
  </si>
  <si>
    <t>SERVICIO DE PUBLICACIÓN DE ANUNCIO (4.916"X6.166") FULL COLOR EN MEDIO ESCRITO CON COBERTURA A NIVEL NACIONAL</t>
  </si>
  <si>
    <t>PRENSA LIBRE, SOCIEDAD ANONIMA</t>
  </si>
  <si>
    <t>22-07-2024</t>
  </si>
  <si>
    <t>SERVICIO DE EMISIÓN DE BOLETO AÉREO IDA Y VUELTA PARA LA PARTICIPACIÓN DE LA SEÑORA ANA PATRICIA CASTILLO HUERTAS QUIEN PRESTA SERVICIOS TÉCNICOS EN EL VICEMINISTERIO DE POLÍTICA PLANIFICACIÓN Y EVALUACIÓN DESIGNADA POR EL MINISTRO DE DESARROLLO SOCIAL PARA ASISTIR A LA QUINTA REUNIÓN DE LA CONFERENCIA REGIONAL SOBRE POBLACIÓN Y DESARROLLO DE AMÉRICA LATINA Y EL CARIBE QUE SE LLEVARÁ A CABO DEL 2 AL 5 DE JULIO DEL 2024, EN LA CIUDAD DE CARTAGENA DE INDIAS, COLOMBIA</t>
  </si>
  <si>
    <t>141</t>
  </si>
  <si>
    <t>LAX TRAVEL TOPACIO,  SOCIEDAD ANONIMA</t>
  </si>
  <si>
    <t>96369280</t>
  </si>
  <si>
    <t>24-07-2024</t>
  </si>
  <si>
    <t>ADQUISICIÓN DE BOLETO AÉREO DE IDA Y VUELTA PARA LA PARTICIPACIÓN DE LA SEÑORITA ANA SOFIA RIVERA DELGADO NOMBRADA POR EL SEÑOR MINISTRO DEL MIDES, PARA ASISTIR AL FORO POLÍTICO DE ALTO NIVEL SOBRE EL DESARROLLO SOSTENIBLE LOS DÍAS 08 AL 10 DE JULIO DEL AÑO EN CURSO, EN LA SEDE DE LAS NACIONES UNIDAS UBICADA EN NUEVA YORK, ESTADOS UNIDOS</t>
  </si>
  <si>
    <t>25-07-2024</t>
  </si>
  <si>
    <t>SERVICIO DE FUMIGACIÓN Y MANEJO INTEGRAL DE PLAGAS QUE INCLUYE TRES (03) VISITAS EN EL MES DE JULIO 2024</t>
  </si>
  <si>
    <t>INDUSTRIAS Y SERVICIOS MULTIPLES DE GUATEMALA, SOCIEDAD ANONIMA</t>
  </si>
  <si>
    <t>CÓDIGO 32723 ETILEFRINA CONCENTRACIÓN 7.5MG, MEDICAMENTO QUE SERÁ UTILIZADO EN LA CLÍNICA MÉDICA PARA ATENCIÓN DEL PERSONAL DEL MINISTERIO DE DESARROLLO SOCIAL (10 FRASCOS GOTEROS)</t>
  </si>
  <si>
    <t xml:space="preserve"> JORGE ANTONIO GARCIA DE LEÓN</t>
  </si>
  <si>
    <t>VISCAINO BENAVENTE JORGE LUIS</t>
  </si>
  <si>
    <t>REPUESTOS PARA EL VEHICULO PLACAS O-0797BBS AL SERVICIO DEL MIDES (01 FILTRO DE AIRE)</t>
  </si>
  <si>
    <t>REPUESTOS PARA EL VEHICULO PLACAS O-0797BBS AL SERVICIO DEL MIDES (01 FILTRO DE ACEITE DE MOTOR)</t>
  </si>
  <si>
    <t>REPUESTOS PARA EL VEHICULO PLACAS O-0797BBS AL SERVICIO DEL MIDES (01 KIT DE FRICCIONES DE FRENOS TRASEROS)</t>
  </si>
  <si>
    <t>REPUESTOS PARA EL VEHICULO PLACAS O-0797BBS AL SERVICIO DEL MIDES (01 FILTRO DE DIESEL)</t>
  </si>
  <si>
    <t>REPUESTOS PARA EL VEHICULO PLACAS O-0797BBS AL SERVICIO DEL MIDES (02 TERMINALES DE BATERIA)</t>
  </si>
  <si>
    <t>REPUESTOS PARA EL VEHICULO PLACAS O-0797BBS AL SERVICIO DEL MIDES (01 KIT DE PASTILLAS DE FRENO DELANTERAS)</t>
  </si>
  <si>
    <t>REPUESTOS PARA EL VEHICULO PLACAS O-0797BBS AL SERVICIO DEL MIDES (01 FILTRO DE POLEN)</t>
  </si>
  <si>
    <t>CODIGO 13509 ACEITE GRADO DE VISCOSIDAD SAE 15W40, TIPO ALTO RENDIMIENTO, USO MOTOR (08 LITROS) PARA EL VEHICULO PLACAS O-797BBS AL SERVICIO DEL MIDES</t>
  </si>
  <si>
    <t>CODIGO 40432 GRASA NUMERO 2, USO ENGRASE GENERAL (01 BOTE) PARA EL VEHICULO PLACAS O-797BBS AL SERVICIO DEL MIDES</t>
  </si>
  <si>
    <t xml:space="preserve">MANO DE OBRA PARA EL VEHICULO </t>
  </si>
  <si>
    <t>REPUESTOS PARA EL VEHICULO PLACAS O-0803BBS AL SERVICIO DEL MIDES (01 FILTRO DE ACEITE DE MOTOR)</t>
  </si>
  <si>
    <t>REPUESTOS PARA EL VEHICULO PLACAS O-0803BBS AL SERVICIO DEL MIDES (01 FILTRO DE DIESEL</t>
  </si>
  <si>
    <t>REPUESTOS PARA EL VEHICULO PLACAS O-0803BBS AL SERVICIO DEL MIDES (01 FILTRO DE POLEN)</t>
  </si>
  <si>
    <t>REPUESTOS PARA EL VEHICULO PLACAS O-0803BBS AL SERVICIO DEL MIDES (01 BOMBILLA STOP TRASERO LADO COPILOTO)</t>
  </si>
  <si>
    <t>REPUESTOS PARA EL VEHICULO PLACAS O-0803BBS AL SERVICIO DEL MIDES (02 TERMINALES DE BATERIA)</t>
  </si>
  <si>
    <t>REPUESTOS PARA EL VEHICULO PLACAS O-0803BBS AL SERVICIO DEL MIDES (01 KIT DE PASTILLAS DE FRENO DELANTEROS)</t>
  </si>
  <si>
    <t>REPUESTOS PARA EL VEHICULO PLACAS O-0803BBS AL SERVICIO DEL MIDES (01 KIT DE FRICCIONES DE FRENOS TRASEROS )</t>
  </si>
  <si>
    <t>30/07/2024</t>
  </si>
  <si>
    <t>SERVICIO DE IMPRESIÓN DE 110,000 STICKER VINIL, FULL COLOR, MEDIDAS DE 4.25 PULGADAS X 5.5 PULGADAS CORTE RECTO, LOS CUALES SERÁN UTILIZADOS PARA EL LEVANTAMIENTO DEL REGISTRO SOCIAL DE HOGARES 2DA. FASE PARA IDENTIFICAR CADA HOGAR QUE LOS CENSISTAS DEL MINISTERIO DE DESARROLLO SOCIAL REALIZARAN EN LOS DIFERENTES DEPARTAMENTOS DE GUATEMALA. SEGUN ACTA NUMERO 36-2024</t>
  </si>
  <si>
    <t xml:space="preserve">CORPORACION LITOGRAFICA , S.A. </t>
  </si>
  <si>
    <t>5984939</t>
  </si>
  <si>
    <t>ADQUISICIÓN DE 2 ARMARIOS PERSIANIZADOS, ALTO: 196 CM, ANCHO: 120 CM, ENTREPAÑOS: 4, FONDO: 45 CM, MATERIAL: METAL, PARA EL RESGUARDO DE DOCUMENTACIÓN SOLICITADOS POR LA SUBDIRECCIÓN DE CAPACITACIÓN Y DESARROLLO. ACTA ADMINISTRATIVA No. 208-2024</t>
  </si>
  <si>
    <t>31/07/2024</t>
  </si>
  <si>
    <t>ADQUISICIÓN DE 2 IMPRESORAS TIPO LASER MONOCROMÁTICA, DE CONECTIVIDAD: USB 2.0, MEMORIA RAM: 256 MEGABYTE; LAS CUALES SERÁN UTILIZADAS EN LA SUBDIRECCIÓN DE TESORERÍA DE LA DIRECCIÓN FINANCIERA, ACTA ADMINISTRATIVA No. 212-2024</t>
  </si>
  <si>
    <t>CORPORACION NACIONAL PRIME PC, S.A.</t>
  </si>
  <si>
    <t>ADQUISICIÓN DE MEDICAMENTOS QUE SERÁN UTILIZADOS EN LA CLÍNICA MÉDICA PARA ATENCIÓN DEL PERSONAL DEL MINISTERIO DE DESARROLLO SOCIAL. ACTA ADMINISTRATIVA No. 209-2024</t>
  </si>
  <si>
    <t>IMPORTADORA MEDICA , S.A.</t>
  </si>
  <si>
    <t>ADQUISICIÓN DE 04 CASCOS QUE SERÁN UTILIZADOS POR EL PERSONAL QUE ESTA AL SERVICIO DE MENSAJERÍA DE LA SUBDIRECCIÓN DE SERVICIOS GENERALES DEL MINISTERIO DE DESARROLLO SOCIAL. SEGUN ACTA NUMERO 216-2024</t>
  </si>
  <si>
    <t>SUZUKI SOCIEDAD ANONIMA</t>
  </si>
  <si>
    <t>1198416</t>
  </si>
  <si>
    <t>LIQ POR ADQUISICIÓN DE UNIFORMES (BLUSAS, CAMISAS, CHALECOS) QUE SERÁN UTILIZADOS POR PERSONAL DE LA DIRECCIÓN DE RECURSOS HUMANOS DEL MINISTERIO DE DESARROLLO SOCIAL. SEGUN ACTA NUMERO 205-2024</t>
  </si>
  <si>
    <t>PATAN MIXTÚN FREDY</t>
  </si>
  <si>
    <t>31-07-2024</t>
  </si>
  <si>
    <t>LIQUIDACIÓN POR: ADQUISICIÓN DE 5 CORTINAS ENROLLABLES DE ALTO: 1.8 METRO; ANCHO: 1.8 METRO; MATERIAL: VINILO; TIPO: BLACKOUT; PARA SER COLOCADAS EN LAS VENTANAS DEL ÁREA DE TRABAJO DE LA DIRECCIÓN DE AUDITORÍA INTERNA DEL MIDES, YA QUE LOS RAYOS SOLARES AFECTAN CONSIDERABLEMENTE LAS LABORES DEL PERSONAL EN DICHA ÁREA. ACTA ADMINISTRATIVA No. 215-2024</t>
  </si>
  <si>
    <t>232</t>
  </si>
  <si>
    <t>ADQUISICION DE 2 BATERIAS PARA LOS VEHICULOS PLACAS  O-800BBS Y O-803BBS, AL SERVICIO DEL MIDES. CON LAS SIGUIENTES ESPECIFICACIONES TECNICAS:  DE 14 A 17 PLACAS, CA 650-900 AMP. CCA 650-750 AMP. CR. 75 A 125 MIN. LIBRE MANTENIMIENTO. SEGUN ACTA NUMERO 219-2024</t>
  </si>
  <si>
    <t>AUTOPITS GT, SOCIEDAD ANONIMA</t>
  </si>
  <si>
    <t>ADQUISICIÓN DE 2 CÁMARAS FOTOGRÁFICAS DIGITALES BATERÍA: ION-LITHIO; CONECTIVIDAD: WIFI; FORMATO FULL HD; LENTE: 18 A 55 MILÍMETRO; CON CARGADOR Y BATERÍA, ALMACENAMIENTO: SD, SDHC, Y SDXC; MEGAPÍXELES: 24.2; SENSOR: CMOS; TAMAÑO DE PANTALLA: 3 PULGADAS: TIPO DE PANTALLA: LCD, REQUERIDAS POR LA DIRECCIÓN DE MONITOREO Y EVALUACIÓN DEL MIDES, ACTA ADMINISTRATIVA No. 213-2024</t>
  </si>
  <si>
    <t>324</t>
  </si>
  <si>
    <t>GRUPO LUJOSA  SOCIEDAD ANÓNIMA</t>
  </si>
  <si>
    <t>ADQUISICIÓN DE 4 LLANTAS CLASE DOBLE PROPÓSITO MEDIDA 265/70 R16 PLIEGOS 8 TIPO RADIAL, 4 LLANTAS CLASE DOBLE PROPÓSITO MEDIDAS 265/70 R16 PLIEGOS 8 TIPO RADIAL, 4 LLANTAS CLASE TODO TERRENO MEDIDAS 265/65 R17 PLIEGOS 8 TIPO RADIAL, 4 LLANTAS CLASE TIPO TODO TERRENO MEDIDAS 265/65 R17 PLIEGOS 8 TIPO RADIAL Y 4 LLANTAS MEDIDA 215/70 R15 PLIEGOS 8 TIPO RADIAL. PARA LOS VEHÍCULOS AL SERVICIO DEL MIDES.    SEGUN ACTA NUMERO 210-2024</t>
  </si>
  <si>
    <t>LLANTAS Y REENCAUCHES SOCIEDAD ANONIMA</t>
  </si>
  <si>
    <t>5040701</t>
  </si>
  <si>
    <t>CODIGO 81632 PINTURA COLOR VARIOS, TIPO LATEX SATINADA (20 GALONES COLOR BLANCO)</t>
  </si>
  <si>
    <t xml:space="preserve">DISTRIBUIDORA Y COMERCIALIZADORA UNIVERSAL  </t>
  </si>
  <si>
    <t>CODIGO 55756 BROCHA CERDA NATURAL, MANGO MADERA, TAMAÑO 3 PULGADAS, USO PINTURA (30 UNIDADES)</t>
  </si>
  <si>
    <t>CODIGO 79066 TOMACORRIENTE CORRIENTE 15 AMPERIO, MATERIAL PLASTICO, TENSION 125 VOLTIO, TIPO DOBLE POLARIZADO, TIPO DE SUJECION EMPOTRAR, USO ELECTRICO (20 UNIDADES)</t>
  </si>
  <si>
    <t>CODIGO 59380 AMPLIFICADOR CON DIVISOR DE SEÑAL HDMI, ALIMENTACION 5VCC 3A, COMPATIBILIDAD FULL HD (1080P), ENTRADA 1, INDICADORES LEDS DE ESTADO POR CANAL, SALIDA 4, SOPORTA FUNCION HDCP (PROTECCION DE CONTENIDOS AUDIOVISUALES DE ALTA DEFINICION) (03 UNIDADES)</t>
  </si>
  <si>
    <t xml:space="preserve">NEGOCIOS DE TECNOLOGIA DE INFORMACION </t>
  </si>
  <si>
    <t>CODIGO 162384 CABLE DE AUDIO CONECTORES: PLUG A PLUG 3.5 MILÍMETROS; LARGO: 10 METRO;</t>
  </si>
  <si>
    <t>SERVICIO DE TABLA YESO EL CUAL INCLUYE CERRAMIENTO DE 45.0MTS CUADRADOS DE TABICACION DE TABLA YESO 2 CARAS, DEJANDO UN VANO PARA INSTALAR UNA PUERTA DE 2.1MTS. X 1.0MTS. REFORZANDO LA ESTRUCTURA CON MADERA DEL VANO, DEJANDO UN VANO PARA INSTALAR UNA VENTANA DE 0.90MTS. X 1.1MTS REFORZANDO CON MADERA LA ESTRUCTURA DEL VANO, PARA DELIMITAR EL ÁREA DE TRABAJO Y RESGUARDO DE DOCUMENTACIÓN DE SECRETARIA GENERAL UBICADO EN EL 2DO. NIVEL DEL MIDES, ACTA ADMINISTRATIVA No. 222-2024</t>
  </si>
  <si>
    <t xml:space="preserve">PROARQ  MONTAJE Y GESTION INDUSTRIAL  </t>
  </si>
  <si>
    <t>61961752</t>
  </si>
  <si>
    <t xml:space="preserve"> ADQUISICIÓN DE 04 MEMORIAS RAM DDR4 32 GB 3200 MHZ PARA SERVIDOR PARA MEJORAR EL RENDIMIENTO DEL FUNCIONAMIENTO EN LOS SERVIDORES DEL MINISTERIO DE DESARROLLO SOCIAL, SOLICITADAS POR LA SUBDIRECCIÓN DE INFRAESTRUCTURA TECNOLÓGICA. ACTA ADMINISTRATIVA No. 221-2024</t>
  </si>
  <si>
    <t>CORPORACION NACIONAL PRIME PC  SOCIEDAD ANÓNIMA</t>
  </si>
  <si>
    <t>ADQUISICION DE 27 CHALECOS GENERO UNISEX INTERIOR ENGUATADO, LOGOTIPO BORDADO MATERIAL ALGODON Y POLIESTER T/A LA MEDIDA; 52 CAMISAS DISEÑO BOLSA AL FRENTE Y RESPALDO EN LA ESPALDA; GENERO UNISEX LOGOTIPO BORDADO MANGA LARGA T/ A LA MEDIDA Y 27 GORRAS LOGO BORDADO MATERIAL GABARDINA T/ UNICA TIPO CASUAL. PARA EL PERSONAL DE LA UNIDAD DE TRANSPORTES DEL MIDES. SEGUN ACTA NUMERO 223-2024</t>
  </si>
  <si>
    <t>HERRERA CAPRIEL JUAN</t>
  </si>
  <si>
    <t>ADQUISICION DE 40 CAMISAS TIPO SAFARI, DIFERENTES TALLAS, 20 CHALECOS ENGUATADOS LOGOTIPO BORDADO, 20 CHUMPAS (CHAQUETA) INTERIOR FORRADO Y 20 GORRAS BORDADAS SISTEMA DE AJUSTE. LO SOLICITADO SERA UTILIZADO POR EL PERSONAL DE LA DIRECCION DE MONITOREO Y EVALUACION, DEL MINISTERIO DE DESARROLLO SOCIAL PARA ESTAR IDENTIFICADOS EN SUS LABORES DE CAMPO,SEGUN ACTA NUMERO 224-2024</t>
  </si>
  <si>
    <t>ADQUISICION DE 12 PARES DE BOTAS CLASE SIN PUNTA DE ACERO MATERIAL CUERO DE DIFERENTES TALLAS TIPO COMANDO E INDUSTRIAL SUELA ANTIDESLIZANTE. LAS CUALES SERAN UTILIZADAS POR EL PERSONAL DE LA DIRECCION DE MONITOREO Y EVALUACION,. SEGUN ACTA NUMERO 228-2024</t>
  </si>
  <si>
    <t>INTERNACIONAL DE CALZADO, SOCIEDAD ANÓNIMA</t>
  </si>
  <si>
    <t>5402026</t>
  </si>
  <si>
    <t>CODIGO 2209 ARCHIVADOR MATERIAL CARTON, TAMAÑO CARTA (500 UNIDADES)</t>
  </si>
  <si>
    <t>CODIGO 2210 ARCHIVADOR MATERIAL CARTON, TAMAÑO OFICIO (500 UNIDADES)</t>
  </si>
  <si>
    <t xml:space="preserve">SUMINISTRO INTERNACIONAL DE MERCADERIAS </t>
  </si>
  <si>
    <t>105936030</t>
  </si>
  <si>
    <t>SERVICIO DE DIVULGACION E INFORMACION Y PRODUCCION POR MEDIO DE RADIO DEPARTAMENTAL VERSION DEL LANZAMIENTO DEL REGISTRO NACIONAL DE HOGARES QUE CONSISTE EN: PRODUCCION DE 187 SPOTS EN 6 IDIOMAS ESPAÑOL, CHORTI, K´ICHE, KAQCHIQUEL, MAN Y AWAKATECO, LOS CUALES DEBERAN TENER UNA DURACION DE 60 SEGUNDOS, CON TRANSMISION DE 3 SPOTS DIARIOS ENTRE EL HORARIO DE 11:00 A 13:00 HORAS, CON FORMATO NOTICIOSO INFORMATIVO, PROGRAMAS DE OPINION DE ALTA AUDIENCIA, RADIOS MUSICALES CON TRANSMISION DEPARTAMENTAL Y LOCUTORES EN VIVO POR UN PERIODO DE 1 MES, 15 DIAS O A LA FINALIZACION DEL SERVICIO</t>
  </si>
  <si>
    <t>111199417</t>
  </si>
  <si>
    <t xml:space="preserve">	VIZCAINO,BENAVENTE,,JORGE,LUIS</t>
  </si>
  <si>
    <t>REPUESTOS PARA EL VEHICULO PLACAS O-811BBS AL SERVICIO DEL MIDES</t>
  </si>
  <si>
    <t>CODIGO 31052 LUBRICANTE, COLOR ROJO, PROPIEDADES ANTICORROSIVO, REFRIGERANTE, USO VEHICULO, PARA SISTEMA DE ENFRIAMIENTO DE MOTORES</t>
  </si>
  <si>
    <t>MANO DE OBRA PARA EL VEHICULO PLACAS P-397FFF AL SERVICIO DEL MIDES</t>
  </si>
  <si>
    <t>REPUESTOS PARA EL VEHICULO PLACAS P-397FFF AL SERVICIO DEL MIDES</t>
  </si>
  <si>
    <t>MANO DE OBRA PARA EL VEHICULO PLACAS O-209BBH AL SERVICIO DEL MIDES</t>
  </si>
  <si>
    <t>REPUESTOS PARA EL VEHICULO PLACAS O-209BBH AL SERVICIO DEL MIDES</t>
  </si>
  <si>
    <t>MANO DE OBRA PARA EL VEHICULO PLACAS P-935GLP AL SERVICIO DEL MIDES</t>
  </si>
  <si>
    <t>REPUESTOS PARA EL VEHICULO PLACAS P-935GLP AL SERVICIO DEL MIDES</t>
  </si>
  <si>
    <t>LÓPEZ,MEDRANO,PEREZ,JACQUELINE,ISABEL</t>
  </si>
  <si>
    <t>45137188</t>
  </si>
  <si>
    <t>115176667</t>
  </si>
  <si>
    <t>CORPORACION INDUSTRIAL J K S, SOCIEDAD ANONIMA</t>
  </si>
  <si>
    <t>CODIGO 148836 SILLA EJECUTIVA ALTURA AJUSTABLE, DISEÑO ERGONOMICA CON APOYABRAZOS, MATERIAL DE ESTRUCTURA METAL, MATERIAL DE TAPIZADO TELA, RODOS 5 (10 UNIDADES)</t>
  </si>
  <si>
    <t>17110580</t>
  </si>
  <si>
    <t>FRANCO,DE LA CRUZ,DÍAZ,AZUCENA,DEL CARMEN</t>
  </si>
  <si>
    <t>SERVICIO DE TABLAYESO EL CUAL INCLUYE CERRAMIENTO DE 38.0MTS CUADRADOS DE TABICACION DE TABLA YESO 2 CARAS, DEJANDO UN VANO PARA INSTALAR UNA PUERTA DE 2.1 X 1.0MTS. REFORZANDO CON MADERA LA ESTRUCTURA DEL VANO, DEJANDO CINCO VANOS PARA INSTALAR CINCO VENTANAS DE 0.90M. X 1.1MTS REFORZANDO CON MADERA LA ESTRUCTURA DE LOS VANOS, 76.0MTS. CUADRADOS DE PINTURA A DOS MANOS DE PINTURA LATEX COLOR BLANCO, INSTALACION DE NUEVE TOMACORRIENTES DOBLES CON LINEA POLARIZADA, (INCLUYENDO DUCTOS, CABLEADO, TOMACORRIENTE Y FLIPONES) Y NUEVE PUNTOS DE RED (INCLUYENDO DUCTOS Y COLOCADOS A UN LADO DE LOS TOMACORRIENTES), INSTALACION DE UNA PUERTA DE PVC CON VIDRIO DE 5MM. CON SAND BLAST EN EL VANO DE 2.1 X 1.0MTS INCLUYENDO LA PUERTA Y LA CHAPA, INSTALACION DE CINCO VENTANAS CORREDIZAS DE PVC CON VIDRIO DE 5MM DE 0.90M. X 1.1MTS. CON PASADOR INLUYENDO LAS VENTANAS, LIMPIEZA DEL AREA AL FINALIZAR LOS TRABAJOS, AREA QUE SERA UTILIZADA PARA DELIMITAR EL AREA DE TRABAJO DE LA UNIDAD DE INFORMACIÓN PUBLICA 1ER. NIVEL DEL MIDES, UBICADO EN LA 5TA AVENIDA 8-78 ZONA 9.</t>
  </si>
  <si>
    <t>PERIODO DEL 01 AL 31 DE AGOSTO DE 2024</t>
  </si>
  <si>
    <t>DELGADO,LORENZANA,,JOSÉ,RENÉ</t>
  </si>
  <si>
    <t>LORANCA DE LEÓN YANIRA NOHEMÍ</t>
  </si>
  <si>
    <t>79373925</t>
  </si>
  <si>
    <t>CODIGO 139776: TROQUET (TROCKET): CAPACIDAD DE CARGA: 200 KILOGRAMOS; METAL;</t>
  </si>
  <si>
    <t>GUZMÁN PÉREZ GABRIELA MARÍA</t>
  </si>
  <si>
    <t>40981827</t>
  </si>
  <si>
    <t>MANO DE OBRA PARA EL VEHICULO PLACAS P-618FDK AL SERVICIO DEL MIDES</t>
  </si>
  <si>
    <t>REPUESTOS PARA EL VEHICULO P-618FDK AL SERVICIO DEL MIDES</t>
  </si>
  <si>
    <t>MANO DE OBRA PARA EL VEHICULO PLACAS P-219DYF AL SERVICIO DEL MIDES</t>
  </si>
  <si>
    <t>REPUESTOS PARA EL VEHICULO PLACAS P-219DYF AL SERVICIO DEL MIDES</t>
  </si>
  <si>
    <t>REPUESTOS PARA EL VEHICULO PLACAS O-083BBJ AL SERVICIO DEL MIDES</t>
  </si>
  <si>
    <t>CODIGO 154196 BANDERA CON ASTA, ANCHO 1.5MTS. ESCUDO BORDADO, LARGO 0.95MTS. MATERIAL SATIN RASO, MATERIAL DEL ASTA METAL (03 UNIDADES)</t>
  </si>
  <si>
    <t>61958751</t>
  </si>
  <si>
    <t>CARIAS LEMUS GLENDA MARIELA</t>
  </si>
  <si>
    <t>CODIGO 81788 CAMISA; DISEÑO: BOLSAS AL FRENTE Y RESPIRADERO EN LA ESPALDA; GENERO: UNISEX; LOGOTIPO: BORDADO; MANGA: LARGA; TALLA: A LA MEDIDA; TELA: ALGODÓN Y POLIESTER; TIPO: COMANDO (SAFARI);</t>
  </si>
  <si>
    <t>CODIGO 121259; CHALECO; GENERO: UNISEX; INTERIOR: ENGUATADO; LOGOTIPO: BORDADO; MATERIAL: ALGODÓN Y POLIESTER; TALLA: A LA MEDIDA;</t>
  </si>
  <si>
    <t>YOC RAMÍREZ DULCE MARÍA</t>
  </si>
  <si>
    <t>111922240</t>
  </si>
  <si>
    <t>PÉREZ LUX JUSTO RUFINO</t>
  </si>
  <si>
    <t>25631918</t>
  </si>
  <si>
    <t>118797093</t>
  </si>
  <si>
    <t xml:space="preserve">SERVICIOS GENERALES Y TECNOLÓGICOS  </t>
  </si>
  <si>
    <t>IMPORTACIONES Y EQUIPOS IMEQMO, SOCIEDAD ANÓNIMA</t>
  </si>
  <si>
    <t>67225802</t>
  </si>
  <si>
    <t>TEJADA RAMIREZ BRANDON EDUARDO</t>
  </si>
  <si>
    <t>95939628</t>
  </si>
  <si>
    <t>DATAFLEX  SOCIEDAD ANONIMA</t>
  </si>
  <si>
    <t>CODIGO 13509 ACEITE GRADO DE VISCOSIDAD SAE 15W40, TIPO ALTO RENDIMIENTO, USO MOTOR</t>
  </si>
  <si>
    <t>CODIGO 43477 LIQUIDO DE FRENOS: CLASE: SINTETICO; FORMA: OLEOSO; TIPO: DOT3;</t>
  </si>
  <si>
    <t>CODIGO 13510 ACEITE GRADO DE VISCOSIDAD SAE 80W90, TIPO MINERAL, USO CAJA DE TRANSMISION MECANICA</t>
  </si>
  <si>
    <t>REPUESTOS PARA EL VEHICULO PLACAS O-816BBS AL SERVICIO DEL MIDES</t>
  </si>
  <si>
    <t>BENDFELDT ARAGÓN PABLO ALEJANDRO</t>
  </si>
  <si>
    <t>84141603</t>
  </si>
  <si>
    <t>MAYORISTA DE TECNOLOGIA  SOCIEDAD ANÓNIMA</t>
  </si>
  <si>
    <t>CODIGO 144616 ARMARIO PERSIANIZADO ALTO 198CMS. ANCHO 119CMS. ENTREPAÑOS 5, FONDO 45CMS. MATERIAL METAL (04 UNIDADES)</t>
  </si>
  <si>
    <t>NIKAMI IMPORTACIONES  SOCIEDAD ANÓNIMA</t>
  </si>
  <si>
    <t>CÓDIGO 157003 PANTALLA INTERACTIVA CONTIENE: HDMI, USB Y WIFI; PANTALLA: LED; RESOLUCIÓN: 4K UHD; TAMAÑO PANTALLA: 65 PULGADAS; TECNOLOGÍA: TÁCTIL; (01 UNIDAD)</t>
  </si>
  <si>
    <t>MULTINVERSIONES Y SERVICIOS HERPA SOCIEDAD ANÓNIMA</t>
  </si>
  <si>
    <t>115049126</t>
  </si>
  <si>
    <t>CODIGO 39061 SILLA SECRETARIAL-APOYO DE BRAZO: SI; DISEÑO: ERGONOMICO; ELEVACION: NEUMATICA AJUSTABLE PARA EL ASIENTO; TAPIZADO: TELA; TIPO: SOPORTE DE 5 RODOS</t>
  </si>
  <si>
    <t>CODIGO 101270 SILLA EJECUTIVA ALTO DE RESPALDO 45CMS. ANCHO DE ASIENTO 45.5CMS. ANCHO DE RESPALDO 50CMS. DISEÑO ERGONOMICO CON APOYABRAZOS, GRADUACION DE ALTURA POR MEDIO DE SHOCK, MATERIAL DE BASE PLASTICA, MATERIAL DEL RESPALDO MESH, TIPO DE BASE 5 RODO</t>
  </si>
  <si>
    <t>CODIGO 164536 ARCHIVO ALTO 0.65MTS. ANCHO 0.40MTS. FONDO 0.50MTS. GAVETAS 3, MATERIAL MELAMINA Y FORMICA, TIPO ROBOT (01 UNIDAD)</t>
  </si>
  <si>
    <t>155</t>
  </si>
  <si>
    <t xml:space="preserve">AUTOS DE ALQUILER  SOCIEDAD </t>
  </si>
  <si>
    <t>26250365</t>
  </si>
  <si>
    <t>REPUESTOS Y SERVICIOS LEONARDO SOCIEDAD ANONIMA</t>
  </si>
  <si>
    <t>MÉNDEZ VARGAS JOSE MANUEL</t>
  </si>
  <si>
    <t>SERVICIOS INTEGRADOS OXLAJUJ K AT</t>
  </si>
  <si>
    <t>REPUESTOS PARA EL VEHICULO PLACAS O-012BBS AL SERVICIO DEL MIDES</t>
  </si>
  <si>
    <t>30/08/024</t>
  </si>
  <si>
    <t>0/08/2024</t>
  </si>
  <si>
    <t xml:space="preserve"> SERVICIO DE FUMIGACIÓN Y MANEJO INTEGRAL DE PLAGAS QUE INCLUYE TRES (03) VISITAS EN EL MES DE AGOSTO 2024. EL SERVICIO SERÁ UTILIZADO EN OFICINAS CENTRALES DEL MINISTERIO DE DESARROLLO SOCIAL. SEGÚN ACTA ADMINISTRATIVA NO. 161-2024</t>
  </si>
  <si>
    <t xml:space="preserve">CODIGO 163998 ESPEJO PARA VIGILANCIA Y SEGURIDAD DIÁMETRO: 48 PULGADAS; MATERIAL: POLICARBONATO Y ESTRUCTURA DE ACERO INOXIDABLE; TIPO: OJO DE BUEY; </t>
  </si>
  <si>
    <t>CODIGO 31353 ARMARIO PERSIANIZADO ALTO: 198 CENTÍMETRO(S); ANCHO: 120 CENTÍMETRO(S); ENTREPAÑOS: 4; FONDO: 45 CENTÍMETRO(S); FORMA: RECTANGULAR; MATERIAL: METAL; (03 UNIDADES)</t>
  </si>
  <si>
    <t>CODIGO 13509 ACEITE GRADO DE VISCOSIDAD SAE: 15W40; TIPO: ALTO RENDIMIENTO; USO: MOTOR;</t>
  </si>
  <si>
    <t>CODIGO 40432 GRASA NUMERO: 2; USO: ENGRASE EN GENERAL;</t>
  </si>
  <si>
    <t>CODIGO 13510 ACEITE GRADO DE VISCOSIDAD SAE: 80W90; TIPO: MINERAL; USO: CAJA DE TRANSMISIÓN MECÁNICA;</t>
  </si>
  <si>
    <t>CODIGO 43477 LÍQUIDO DE FRENOS CLASE: SINTÉTICO; FORMA: OLEOSO; TIPO: DOT3;</t>
  </si>
  <si>
    <t xml:space="preserve">CODIGO 83724 CINTA REFLECTIVA ANCHO: 3 PULGADAS; ESPESOR: 0.46 MILÍMETRO; LONGITUD: 150 PIES; MATERIAL: ADHESIVO ULTRARESISTENTE; TIPO: UNICOLOR; USO: SEÑALIZACIÓN; </t>
  </si>
  <si>
    <t>CODIGO 82916 DVD+R CAPACIDAD: 4.7 GIGABYTE; CARÁTULA: IMPRIMIBLE; DOBLE CAPA: NO; VELOCIDAD DE GRABACIÓN: 16X; (PAQUETE 50 UNIDADES)</t>
  </si>
  <si>
    <t>CODIGO 108186 CINTA ADHESIVA ANTIDESLIZANTE ANCHO: 2 PULGADAS; MATERIAL: PLÁSTICO RECUBIERTO CON ANTIDESLIZANTE; (ROLLO DE 60 PIES)</t>
  </si>
  <si>
    <t>ADQUISICIÓN DE 30 TRANSFORMADORES DE DIFERENTES AMPERAJES, PARA SER UTILIZADOS COMO FUENTE DE ALIMENTACIÓN PARA LAS CÁMARAS DE SEGURIDAD DEL SISTEMA DE VIGILANCIA INTERNO QUE FORMA PARTE DEL FORTALECIMIENTO DE LA SEGURIDAD INTERNA DEL MINISTERIO DE DESARROLLO SOCIAL SEGÚN ACTA NO. 258-2024</t>
  </si>
  <si>
    <t>CODIGO 38608 ALCOHOL CLASE: ANTIBACTERIAL; TIPO: GEL; (01 GALÓN)</t>
  </si>
  <si>
    <t>CODIGO 127010 MASCARILLA CONDICIÓN: DESCARTABLE; DISEÑO: SIN VÁLVULA; FILTRO: KN95; MATERIAL: 3 CAPAS (POLICARBONATO); SUJETADORES: ELÁSTICOS; (04 CAJAS)</t>
  </si>
  <si>
    <t>MANO DE OBRA PARA EL VEHICULO PLACAS O-083BBJ AL SERVICIO DEL MIDES</t>
  </si>
  <si>
    <t>CODIGO 46887 GORRA LOGO: BORDADO; MATERIAL: GABARDINA; TALLA: UNICA; TIPO: CASUAL;</t>
  </si>
  <si>
    <t>CODIGO 127927 CAMISA GÉNERO: UNISEX; LOGOTIPO: BORDADO; MANGA: LARGA; MATERIAL: TELA POLIÉSTER Y ALGODÓN (POLIALGODÓN); TALLA: A LA MEDIDA; TIPO: COMANDO (SAFARI);</t>
  </si>
  <si>
    <t>CODIGO 121259 CHALECO GÉNERO: UNISEX; INTERIOR: ENGUATADO; LOGOTIPO: BORDADO; MATERIAL: ALGODÓN Y POLIÉSTER; TALLA: A LA MEDIDA;</t>
  </si>
  <si>
    <t>CODIGO 115964 CAMISA GÉNERO: FEMENINO; MANGA: CORTA; MATERIAL: ALGODÓN; TALLA: A LA MEDIDA; TIPO: POLO;</t>
  </si>
  <si>
    <t>CODIGO 101941 CAMISA GÉNERO: MASCULINO; LOGOTIPO: BORDADO; MANGA: CORTA; TALLA: A LA MEDIDA; TELA: ALGODÓN; TIPO: POLO;</t>
  </si>
  <si>
    <t>CODIGO 40276 GORRA LOGOTIPOS: INSTITUCIONALES; SISTEMA DE AJUSTE: SI; TALLA: ÚNICA; TIPO: BORDADA;</t>
  </si>
  <si>
    <t>CODIGO 32385 GALLETA SABOR: FIBRA Y MIEL; TIPO: DULCE;</t>
  </si>
  <si>
    <t>CODIGO 73284 VASO CAPACIDAD: 6 ONZA; MATERIAL: DUROPORT;</t>
  </si>
  <si>
    <t>CODIGO 143587 RADIO TRANSMISOR ALCANCE: 3 KILÓMETRO; ALIMENTACIÓN: 110 VOLTIO; BANDA: VHF; CANALES DE COMUNICACIÓN: 16 ; INCLUYE: BATERÍA, ANTENA, CLIP, CARGADOR; POTENCIA: 5 VATIO; RANGO DE FRECUENCIA: 136 A 174 MEGAHERCIO;</t>
  </si>
  <si>
    <t>CODIGO 134121 GRABADOR DE VIDEO EN RED (NVR) CANALES DE VIDEO: 32; CAPACIDAD DE DISCO DURO: 4 DE 10 TERABYTE; COMPRENSIÓN DE VIDEO: H.264 Y H.265; PUERTOS: USB, HDMI, ESATA, ETHERNET Y VGA;</t>
  </si>
  <si>
    <t>CODIGO 159333 DRON ALTITUD MÁXIMA: 6000 METRO; CÁMARA: 20 MEGAPÍXELES; INCLUYE: JUEGO DE HÉLICES, CABLE DE ALIMENTACIÓN, CONTROL REMOTO, CARGADOR Y BATERÍA; TIEMPO DE VUELO MÁXIMO: 43 MINUTO; VELOCIDAD DE ASCENSO: 6 METROS/SEGUNDO; VELOCIDAD DE DESCENSO: 6 METROS/SEGUNDO; VELOCIDAD MÁXIMA: 72 KILÓMETROS/HORA; (01 UNIDAD)</t>
  </si>
  <si>
    <t>CODIGO 100037 AIRE ACONDICIONADO AMPERIOS: 8.4; B.T.U: 18000; INCLUYE: CONTROL REMOTO; POTENCIA ELÉCTRICA: 1880 VATIO; TENSIÓN ELÉCTRICA: 220 VOLTIO; TIPO: MINI-SPLIT;</t>
  </si>
  <si>
    <t>CODIGO 42724, IMPRESORA, TIPO LASER CON TONER, PAGINAS POR MINUTO 32, CAPACIDAD DE BANDEJA 250 HOJAS, CONECTIVIDAD RED, PUERTOS USB 2.0, CICLO DE TRABAJO MENSUAL 25000, CALIDAD DE IMPRESIÓN 1200 DPI, AREA DE IMPRESIÓN 8.5 X 14 (03 UNIDADES)</t>
  </si>
  <si>
    <t>CODIGO 37922 ALMUERZO TIPO: ALIMENTO; USO: MENÚ ESPECIAL;</t>
  </si>
  <si>
    <t xml:space="preserve">CODIGO 141619 SILLA EJECUTIVA ALTURA: AJUSTABLE; MATERIAL DE BASE Y APOYA BRAZOS: POLIURETANO; MATERIAL DE TAPIZADO: TELA Y MESH; RODOS: 5 ; </t>
  </si>
  <si>
    <t>ARRENDAMIENTO DE 2 VEHÍCULOS TIPO PICK-UP POR UN PERÍODO DE 23 DÍAS, DEL 7 AL 29 DE AGOSTO 2024. ACTA ADMINISTRATIVA NO. 231-2024</t>
  </si>
  <si>
    <t>PERIODO DEL 01 AL 30 DE SEPTIEMBRE DE 2024</t>
  </si>
  <si>
    <t>ZAPETA VARGAS LUIS DONALD</t>
  </si>
  <si>
    <t>5577675</t>
  </si>
  <si>
    <t>284</t>
  </si>
  <si>
    <t>MULTINEGOCIOS ALLEZA  SOCIEDAD ANÓNIMA</t>
  </si>
  <si>
    <t>81539657</t>
  </si>
  <si>
    <t xml:space="preserve">INDUSTRIA DE ALIMENTOS TORTIPAN  </t>
  </si>
  <si>
    <t>96004703</t>
  </si>
  <si>
    <t>CODIGO 2405 AZUCAR CLASE BLANCA, BOLSA DE 2500 GRAMOS (500 BOLSAS)</t>
  </si>
  <si>
    <t>CODIGO 148836 SILLA EJECUTIVA ALTURA AJUSTABLE, DISEÑO ERGONOMICA CON APOYABRAZOS, MATERIAL DE ESTRUCTURA METAL, MATERIAL DE TAPIZADO TELA, RODOS 5 (19 UNIDADES)</t>
  </si>
  <si>
    <t>NIKAMI IMPORTACIONES SOCIEDAD ANÓNIMA</t>
  </si>
  <si>
    <t>INFILE  SOCIEDAD ANONIMA</t>
  </si>
  <si>
    <t>12521337</t>
  </si>
  <si>
    <t>SERVICIO DE TABLAYESO EL CUAL INCLUYE CERRAMIENTO DE 29.0MTS CUADRADOS DE TABICACION DE TABLA YESO 2 CARAS, DEJANDO UN VANO PARA INSTALAR UNA PUERTA DE 2.1 X 1.0MTS. REFORZANDO CON MADERA LA ESTRUCTURA DEL VANO, 58.0MTS. CUADRADOS DE PINTURA A DOS MANOS DE PINTURA LATEX COLOR BLANCO, INSTALACION DE CUATROTOMACORRIENTES DOBLES CON LINEA POLARIZADA, (INCLUYENDO DUCTOS, CABLEADO, TOMACORRIENTE Y FLIPONES) Y CUATRO PUNTOS DE RED (INCLUYENDO DUCTOS Y COLOCADOS A UN LADO DE LOS TOMACORRIENTES), INSTALACION DE UNA PUERTA DE PVC CON VIDRIO DE 5MM. CON SAND BLAST EN EL VANO DE 2.1 X 1.0MTS INCLUYENDO LA PUERTA Y LA CHAPA, LIMPIEZA DEL AREA AL FINALIZAR LOS TRABAJOS, AREA QUE SERA UTILIZADA PARA DELIMITAR EL AREA DE TRABAJO DE SECRETARIA 2DO. NIVEL DEL MIDES, UBICADO EN LA 5TA AVENIDA 8-78 ZONA 9.</t>
  </si>
  <si>
    <t>SUBE, SOCIEDAD ANONIMA</t>
  </si>
  <si>
    <t>2313206K</t>
  </si>
  <si>
    <t>CODIGO 3540 CAFÉ CLASE SABOR CLASICO, PAQUETE DE 400 GRAMOS (1250 PAQUETES)</t>
  </si>
  <si>
    <t>DATAFLEX  SOCIEDAD ANÓNIMA</t>
  </si>
  <si>
    <t>UNION TECH GUATEMALA  SOCIEDAD ANÓNIMA</t>
  </si>
  <si>
    <t>101448244</t>
  </si>
  <si>
    <t>REPUESTOS PARA EL VEHICULO PLACAS O-072BBJ AL SERVICIO DEL MIDES</t>
  </si>
  <si>
    <t>27958117</t>
  </si>
  <si>
    <t>27958118</t>
  </si>
  <si>
    <t>MANO DE OBRA PARA EL VEHICULO PLACAS O-218BBH AL SERVICIO DEL MIDES</t>
  </si>
  <si>
    <t>REPUESTOS PARA EL VEHICULO PLACAS O-218BBHAL SERVICIO DEL MIDES</t>
  </si>
  <si>
    <t>27958119</t>
  </si>
  <si>
    <t>MANO DE OBRA PARA EL VEHICULO PLACAS O-093BBJ AL SERVICIO DEL MIDES</t>
  </si>
  <si>
    <t>REPUESTOS PARA EL VEHICULO PLACAS M-225CQS AL SERVICIO DEL MIDES</t>
  </si>
  <si>
    <t>REPUESTOS PARA EL VEHICULO PLACAS P-287DYM AL SERVICIO DEL MIDES (06)</t>
  </si>
  <si>
    <t>CODIGO 28860 AROMATIZANTE CLASE CON REGULADOR, ESTADO LQUIDO, USO PARA CARRO, ENVASE DE 7ML. (01 ENVASE)</t>
  </si>
  <si>
    <t>27958120</t>
  </si>
  <si>
    <t>27958121</t>
  </si>
  <si>
    <t>MANO DE OBRA PARA EL VEHICULO PLACAS O-804BBS AL SERVICIO DEL MIDES</t>
  </si>
  <si>
    <t>REPUESTOS PARA EL VEHICULO PLACAS O-804BBS AL SERVICIO DEL MIDES</t>
  </si>
  <si>
    <t>REPUESTOS PARA EL VEHICULO PLACAS O-797BBS AL SERVICIO DEL MIDES</t>
  </si>
  <si>
    <t>27958122</t>
  </si>
  <si>
    <t>MANO DE OBRA PARA EL VEHICULO PLACAS M-225CQS AL SERVICIO DEL MIDES</t>
  </si>
  <si>
    <t>REPUESTOS PARA EL VEHICULO PLACAS O-818BBS AL SERVICIO DEL MIDES (02)</t>
  </si>
  <si>
    <t>27958123</t>
  </si>
  <si>
    <t>27958124</t>
  </si>
  <si>
    <t>REPUESTOS PARA EL VEHICULO PLACAS O-810BBS AL SERVICIO DEL MIDES</t>
  </si>
  <si>
    <t>PAPELERIA ARRIOLA  SOCIEDAD ANÓNIMA</t>
  </si>
  <si>
    <t>38231425</t>
  </si>
  <si>
    <t>326</t>
  </si>
  <si>
    <t>INTELIDENT  SOCIEDAD ANÓNIMA</t>
  </si>
  <si>
    <t>REPUESTOS PARA EL VEHICULO PLACAS O-815BBS AL SERVICIO DEL MIDES</t>
  </si>
  <si>
    <t>239</t>
  </si>
  <si>
    <t xml:space="preserve">MUNDO DE BANDERAS INDUSTRIAL, </t>
  </si>
  <si>
    <t>44247842</t>
  </si>
  <si>
    <t>PEREZ CONTRERAS OSCAR DANIEL</t>
  </si>
  <si>
    <t>BÁMACA GONZÁLEZ LUIS FELIPE</t>
  </si>
  <si>
    <t>SUMINISTROS INFORMATICOS  SOCIEDAD ANÓNIMA</t>
  </si>
  <si>
    <t>89771125</t>
  </si>
  <si>
    <t>CODIGO 57104 BATERIA CLASE AA, FORMA CILINDRICA, MATERIAL ALCALINO, TIPO RECARGABLE, VOLTAJE 1.5 VOLTIO, PAQUETE DE 2 UNIDADES (20 PAQUETES)</t>
  </si>
  <si>
    <t>INVERSIONES AABSO  SOCIEDAD ANÓNIMA</t>
  </si>
  <si>
    <t>112701663</t>
  </si>
  <si>
    <t>SERVICIO DE FUMIGACION Y MANEJO INTEGRAL DE PLAGAS QUE INCLUYE CUATRO (04) VISITAS</t>
  </si>
  <si>
    <t>AF FUMIGACION GUATEMALA  SOCIEDAD ANÓNIMA</t>
  </si>
  <si>
    <t>70468184</t>
  </si>
  <si>
    <t>GRUPO ITD  SOCIEDAD ANÓNIMA</t>
  </si>
  <si>
    <t>NIKAMI IMPORTACIONES   SOCIEDAD ANÓNIMA</t>
  </si>
  <si>
    <t>VELIZ VALDEZ HUMBERTO ALFONSO</t>
  </si>
  <si>
    <t>3324842</t>
  </si>
  <si>
    <t>CODIGO 5731 GUANTES MATERIAL HULE, TAMAÑO GRANDE, USO LIMPIEZA, PAQUETE DE 2 UNIDADES (200 PAQUETES)</t>
  </si>
  <si>
    <t>SERVICIO DE MANTENIMIENTO PREVENTIVO DE 19 AIRE ACONDICIONADO QUE SE ENCUENTRAN INSTALADOS EN EL EDIFICIO DEL MINISTERIO DE DESARROLLO SOCIAL, SOLICITADO POR LA SUBDIRECCIÓN DE SERVICIOS GENERALES. SEGUN ACTA NUMERO 338-2024</t>
  </si>
  <si>
    <t>BROADBAND SOLUTIONS, SOCIEDAD ANÓNIMA</t>
  </si>
  <si>
    <t>25596462</t>
  </si>
  <si>
    <t>RENTA AUTOS DE GUATEMALA SOCIEDAD ANÓNIMA</t>
  </si>
  <si>
    <t>6312551</t>
  </si>
  <si>
    <t>191</t>
  </si>
  <si>
    <t>CREDITO HIPOTECARIO NACIONAL DE GUATEMALA</t>
  </si>
  <si>
    <t>330388</t>
  </si>
  <si>
    <t>CODIGO 137845 PORTABANNER ALTO: 1.8 METRO; ANCHO: 0.8 METRO; INCLUYE: BANNER; MATERIAL: ALUMINIO; TIPO: ROLL UP; (02 UNIDADES)</t>
  </si>
  <si>
    <t>CODIGO 114966 ENCUADERNADORA CAPACIDAD DE ENCUADERNACIÓN: 20 HOJAS; FORMATO DE ENCUADERNACIÓN: CARTA Y OFICIO; MATERIAL: METAL; TIPO: MANUAL;</t>
  </si>
  <si>
    <t>LICENCIA PARA USO Y DESCARGA DE LA LEGISLACION GUATEMALTECA ACTUALIZADA DIARIAMENTE PERMITIENDO OBTENER LA INFORMACION EN FORMATOS DE IMAGEN, PDF Y WORD, VIA INTERNET PARA 14 USUARIOS.</t>
  </si>
  <si>
    <t>CODIGO 125649 MONITOR PANTALLA: CURVA; TAMAÑO: 34 PULGADAS; TIPO: LED; (08 UNIDADES)</t>
  </si>
  <si>
    <t>CODIGO 44415 VENTILADOR ALTO: 42 PULGADAS(S); TIPO: TORRE; VELOCIDADES: 3;</t>
  </si>
  <si>
    <t>CODIGO 77210 PROYECTOR CONECTIVIDAD: MINI DIN, D-SUB, RCA, HDMI/MHL; ENFOQUE: MANUAL; FACTOR: 1 A 1.2; INCLUYE: CABLE DE ALIMENTACIÓN, CONTROL REMOTO, PILAS, CABLE VGA, CABLE USB, BOLSO DE TRANSPORTE; LUMINOSIDAD: 3200 LUMEN; NÚMERO DE PIXELES: 1920 X 1200; RESOLUCIÓN NATIVA: WXGA; TIPO DE LENTE: ESTÁNDAR; ZOOM: MANUAL;(04 UNIDADES)</t>
  </si>
  <si>
    <t>REPUESTOS PARA EL VEHICULO PLACAS O-093BBJ AL SERVICIO DEL MIDES</t>
  </si>
  <si>
    <t>CODIGO 13509 ACEITE GRADO DE VISCOSIDAD SAE: 15W40; TIPO: ALTO RENDIMIENTO; USO: MOTOR; (08)</t>
  </si>
  <si>
    <t>CODIGO 47000 LUBRICANTE APLICADOR: SPRAY; CLASE: LUBRICON; CONSISTENCIA: LÍQUIDO; TIPO: PENETRANTE; USO: ENGRANAJE ABIERTO; (01)</t>
  </si>
  <si>
    <t>CODIGO 19639 LIMPIADOR DE FRENOS COMPUESTO: QUÍMICO; ESTADO: LÍQUIDO; (01)</t>
  </si>
  <si>
    <t>CODIGO 167661 GRABADOR DE VIDEO EN RED (NVR) CANALES DE VIDEO: 64; CAPACIDAD DE DISCO DURO: 4 DE 10 TERABYTE; COMPRESIÓN DE VIDEO: H.264; PUERTOS: USB, ETHERNET, HDMI, VGA, ESATA;</t>
  </si>
  <si>
    <t>CODIGO 5391 PROTECTOR PARA HOJAS, COLOR TRANSPARENTE, MATERIAL PLASTICO, TAMAÑO CARTA, USO OFICINA PAQUETE DE 100 UNDIADES (100 PAQUETES)</t>
  </si>
  <si>
    <t xml:space="preserve">  CODIGO 28064 PROTECTOR PARA HOJAS, COLOR TRANSPARENTE, MATERIAL PLASTICO, TAMAÑO OFICIO USO OFICINA PAQUETE DE 100 U (100 PAQUETES)</t>
  </si>
  <si>
    <t>CODIGO 4897 SILICON;COLOR: TRANSPARENTE; USO: SELLADOR;</t>
  </si>
  <si>
    <t>CODIGO 27946 SELLADOR ELASTICO;APLICACIÓN: JUNTAS DE CONSTRUCCIÓN; TIPO: POLIURETANO DE ALTO DESEMPEÑO;</t>
  </si>
  <si>
    <t>CODIGO 30167 PEGAMENTO TIPO: GEL; USO: MULTIUSOS;</t>
  </si>
  <si>
    <t>CODIGO 19636 PEGAMENTO; CONSISTENCIA: PASTOSA; MATERIAL: EPÓXICO; USO: ESTÁNDAR;</t>
  </si>
  <si>
    <t>CODIGO 153088 VIDEOPORTERO ALIMENTACIÓN: 12 VOLTIO; CANALES: 2; MONITOR: LCD DE 7 PULGADAS; NÚMERO DE CÁMARAS: 1; POTENCIA: 7 VATIO;</t>
  </si>
  <si>
    <t xml:space="preserve">150740 PORTA GAFETE CON CINTA ALTO: 11 CENTÍMETRO; ANCHO: 6.5 CENTÍMETRO; MATERIAL: VINIL; MATERIAL DE LA CINTA: POLIÉSTER; </t>
  </si>
  <si>
    <t>CODIGO 36932 SILLA EJECUTIVA ANCHO ASIENTO: 50 CENTÍMETRO(S); ASIENTO Y RESPALDO: ACOJINAMIENTO DE ESPONJA DOBLEMENTE ACOLCHONADA; BASE: GIRATORIA; CALIDAD DE TELA: ALTA; CAPACIDAD DE CARGA: 80 A 100 KILOGRAMOS(S); DESCANSABRAZOS: POLIPROPILENO COLOR NEGRO EN LOS LATERALES; ELEVACIÓN: NEUMÁTICA AJUSTABLE PARA EL ASIENTO; MATERIAL: PLÁSTICO POLIPROPILENO; MECANISMO: RECLINABLE CON CONTACTO PERMANENTE; MEDIDA ASIENTO FONDO: 45 CENTÍMETRO(S); MEDIDA RESPALDO ALTO: 70 CENTÍMETRO(S); MEDIDA RESPALDO ANCHO: 50 CENTÍMETRO(S); RODOS: 5;</t>
  </si>
  <si>
    <t>CODIGO 135694 AIRE ACONDICIONADO PORTÁTIL ALIMENTACIÓN: 115 VOLTIO; CAPACIDAD: 36000 UNIDAD TÉRMICA INGLESA POR LIBRA; INCLUYE: CONTROL REMOTO;</t>
  </si>
  <si>
    <t>CODIGO 126825 BANDERA ALTO: 1.8 METRO; ANCHO: 2.7 METRO; ESCUDO: IMPRESO; MATERIAL: POLIÉSTER;</t>
  </si>
  <si>
    <t>SERVICIO DE VIDEOCONFERENCIA BASADO EN LA NUBE PARA PODER REALIZAR REUNIONES VIRTUALES A TRAVÉS DE TRES (03) ANFITRIONES CON OTRAS PERSONAS EN LUGARES REMOTOS, YA SEA POR VIDEO O SOLO POR AUDIO O AMBOS, CON DISPONIBILIDAD DE CHATS EN VIVO Y QUE PERMITA GRABAR SESIONES PARA VERLAS LUEGO, DURACIÓN DEL SERVICIO POR 12 MESES, SOLICITADO POR LA SUBDIRECCIÓN DE SOPORTE TÉCNICO DE LA DIRECCIÓN DE INFORMATICA DEL MIDES, ACTA ADMINISTRATIVA NO. 303-2024</t>
  </si>
  <si>
    <t>CODIGO 60014 CABLE DE RED UTP CALIBRE: 23 AWG; CATEGORÍA: 6; PARES TRENZADOS: 4;</t>
  </si>
  <si>
    <t>CODIGO 58632 CABLE DE RED (PATCH CORD) UTP ULTRA DELGADO CATEGORÍA: 6; CONECTOR: RJ45; LONGITUD: 1 PIES;</t>
  </si>
  <si>
    <t>CODIGO 58945 CABLE DE RED (PATCH CORD) UTP CATEGORÍA: 6; CONECTOR: RJ-45; LONGITUD: 3 PIES;</t>
  </si>
  <si>
    <t>CODIGO 59910 59910 CABLE DE RED (PATCH CORD) UTP CATEGORÍA: 6; CONECTOR: RJ-45; LONGITUD: 7 PIES;</t>
  </si>
  <si>
    <t>CODIGO 150452 TABLETA (TABLET) CÁMARA FRONTAL: 12 MEGAPÍXELES; CÁMARA TRASERA: 13 MEGAPÍXELES; CONECTIVIDAD: WIFI; MEMORIA INTERNA: 512 GIGABYTE; MEMORIA RAM: 16 GIGABYTE; TAMAÑO DE PANTALLA: 14.6 PULGADAS; TIPO DE PANTALLA: SÚPER AMOLED; VELOCIDAD DE PROCESADOR: 1.7 GIGAHERCIO;</t>
  </si>
  <si>
    <t>CODIGO 104201 TABLETA (TABLET) CÁMARA FRONTAL: 7 MEGAPÍXELES; CÁMARA TRASERA: 12 MEGAPÍXELES; CONECTIVIDAD: WIFI Y BLUETOOTH; MEMORIA INTERNA: 256 GIGABYTE; MEMORIA RAM: 4 GIGABYTE; PANTALLA: LED TOUCH; PROCESADOR: 2.49 GIGAHERCIOS; SISTEMA OPERATIVO: CON LICENCIAMIENTO; TAMAÑO DE PANTALLA: 11 PULGADAS; TECNOLOGÍA: 4G;</t>
  </si>
  <si>
    <t>CODIGO 77562 BATERÍA (PILA DE BOTÓN) MATERIAL: LITIO; TENSIÓN: 3 VOLTIO; TIPO: CR2032;</t>
  </si>
  <si>
    <t>CODIGO 25666 BATERÍA ALIMENTACIÓN: 9 VOLTIO(S); FORMA: RECTANGULAR; MATERIAL: NÍQUEL-METAL; RECARGABLE: SI;</t>
  </si>
  <si>
    <t>CODIGO 57103 BATERÍA CLASE: AAA; FORMA: CILÍNDRICA; MATERIAL: ALCALINO; TIPO: RECARGABLE; VOLTAJE: 1.5 VOLTIO(S);</t>
  </si>
  <si>
    <t>CODIGO 33005 PLACA DE RED CLASE DOBLE, MATERIAL PALSTICO, TIPO RJ45 (60 UNIDADES)</t>
  </si>
  <si>
    <t>CODIGO 33006 PLACA DE RED CLASE SENCILLA, MATERIAL PALSTICO, TIPO RJ45 (60 UNIDADES)</t>
  </si>
  <si>
    <t>CODIGO 160781 CAJA DE REGISTRO ALTO: 11.5 CENTÍMETRO; ANCHO: 7 CENTÍMETRO; LARGO: 3.8 CENTÍMETRO; MATERIAL: PLÁSTICO; USO: ELÉCTRICO;</t>
  </si>
  <si>
    <t xml:space="preserve">CODIGO 59920 IMPRESORA MULTIFUNCIONAL BANDEJAS: 1; CAPACIDAD DE BANDEJA: 100 HOJAS; CICLO DE TRABAJO: 6,000 PÁGINAS EN NEGRO Y 7,000 A COLOR; CONECTIVIDAD: USB DE ALTA VELOCIDAD, LAN INALÁMBRICA; RESOLUCIÓN DE IMPRESIÓN: EN COLOR HASTA 4800 X 1200 Y EN NEGRO HASTA 600 X 600 PIXELES POR PULGADA (PPP); RESOLUCIÓN ÓPTIMA DE ESCÁNER: 600 X 1200 PIXELES POR PULGADA (PPP); SISTEMA DE IMPRESIÓN: INYECCIÓN DE TINTA CONTINUO; VELOCIDAD DE IMPRESIÓN: HASTA 8.8 IMÁGENES POR MINUTO (IPM) EN NEGRO Y 5 IPM A COLOR; </t>
  </si>
  <si>
    <t>CODIGO 117252 SISTEMA DE CONTROL DE ACCESO CAPACIDAD DE LECTOR DE HUELLA BIOMÉTRICOS: 3000 ;  CAPACIDAD DE REGISTROS: 3000 ;  CONECTIVIDAD: TCP, IP, WIFI, USB;  CONTROLES DE ACCESO: HUELLA DIGITAL, TARJETA Y CONTRASEÑA;  SOFTWARE: CON LICENCIAMIENTO; (01</t>
  </si>
  <si>
    <t>CODIGO 59920 IMPRESORA MULTIFUNCIONAL BANDEJAS: 1; CAPACIDAD DE BANDEJA: 100 HOJAS; CICLO DE TRABAJO: 6,000 PÁGINAS EN NEGRO Y 7,000 A COLOR; CONECTIVIDAD: USB DE ALTA VELOCIDAD, LAN INALÁMBRICA; RESOLUCIÓN DE IMPRESIÓN: EN COLOR HASTA 4800 X 1200 Y EN NE</t>
  </si>
  <si>
    <t>SERVICIO DE IMPRESIÓN DE VINIL PARA IDENTIFICAR LA UNIDAD DE INFORMACIÓN PÚBLICA DENTRO DE LAS INSTALACIONES DEL MINISTERIO DE DESARROLLO SOCIAL SEGUN ACTA NO. 335-2024</t>
  </si>
  <si>
    <t>CODIGO 26721 GUANTES MATERIAL: HULE; TAMAÑO: MEDIANO; USO: LIMPIEZA;</t>
  </si>
  <si>
    <t>SERVICIO DE ARRENDAMIENTO DE 5 VEHÍCULOS TIPO PICK UP PARA SER UTILIZADOS POR EL PERSONAL DEL MINISTERIO DE DESARROLLO SOCIAL, PARA REALIZAR EL LEVANTAMIENTO DEL REGISTRO SOCIAL DE HOGARES -RSH- SEGÚN ACTA NO. 343-2024</t>
  </si>
  <si>
    <t>HOJAS PROTECTORAS NECESARIO PARA MANTENER EL STOCK DEL ALMACÉN ASÍ CUBRIR LAS NECESIDADES DE LAS SUBDIRECCIONES Y DIRECCIONES DEL MINISTERIO DE DESARROLLO SOCIAL, SEGUN ACTA NO. 340-2024</t>
  </si>
  <si>
    <t>SERVICIO DE INCLUSION EN POLIZA DE SEGURO DE VEHICULO NO. VA-25304, (COBERTURA TOTAL) A NOMBRE DE LA UDAF DEL MINISTERIIO DE DESARROLLO SOCIAL, DE LOS VEHICULOS PLACAS: P-618FDK, PLACA-219DYF, PLACA-935GLP Y PLACA-397FFF. AL SERVICIO DEL MINISTERIO DE DESARROLLO SOCIAL. POR EL PERIODO DEL 25 DE JULIO AL 31 DE DICIEMBRE 2024. SOLICITADA POR LA UNIDAD DE TRANSPORTE / SUBDIRECCIÓN DE SERVICIOS GENERALES. SEGUN ACTA NUMERO 341-2024</t>
  </si>
  <si>
    <t>CODIGO 85968 VENTILADOR ALTO: 36 PULGADAS; FUNCIONES: 3; INCLUYE: CONTROL REMOTO; TENSIÓN ELÉCTRICA: 110 VOLTIO; TIPO: TORRE; VELOCIDADES: 3; (10 UNIDADES)</t>
  </si>
  <si>
    <t>CODIGO 104542 REFRIGERADOR MATERIAL: ACERO INOXIDABLE; PUERTAS: 1; TAMAÑO: 7 PIE CÚBICO;</t>
  </si>
  <si>
    <t>48</t>
  </si>
  <si>
    <t>PERIODO DEL 01 AL 31 DE OCTUBRE DE 2024</t>
  </si>
  <si>
    <t>LAX TRAVEL TOPACIO  SOCIEDAD ANÓNIMA</t>
  </si>
  <si>
    <t>ADQUISICIÓN DE BATERIAS PARA VEHICULOS TIPO PICK UP MARCA TOYOTA PLACAS O-813BBS, P-288DYM, P-287DYM, O-799BBS, O-811BBS, O-804BBS Y 802BBS QUE SE ENCUENTRAN AL SERVICIO DEL MINISTERIO DE DESARROLLO SOCIAL</t>
  </si>
  <si>
    <t xml:space="preserve">COFIÑO STAHL Y COMPAÑIA SOCIEDAD </t>
  </si>
  <si>
    <t>332917</t>
  </si>
  <si>
    <t>SANCHEZ GARCIA DE MARTINEZ GABRIELA ELISA</t>
  </si>
  <si>
    <t>12171581</t>
  </si>
  <si>
    <t>ADQUISICIÓN DE 462 ALMUERZOS LOS CUALES SERÁN UTILIZADOS PARA PROPORCIONAR ALIMENTOS AL PERSONAL DE LA DIRECCIÓN DE ASESORÍA JURÍDICA DEL MIDES, QUIENES SE ENCUENTRAN TRABAJANDO EN LA DIGITALIZACIÓN Y CAPACITACIÓN DE LOS DOCUMENTOS RELACIONADOS CON LA LEY DEL DESARROLLO INTEGRAL. DICHOS ALMUERZOS SE REPARTIRÁN A 22 PERSONAS DURANTE EL PERIODO DEL 02 AL 30 DE SEPTIEMBRE 2024</t>
  </si>
  <si>
    <t xml:space="preserve">PROYECTOS GLOBALES GT, SOCIEDAD </t>
  </si>
  <si>
    <t>106895303</t>
  </si>
  <si>
    <t xml:space="preserve">MORALES MORALES DE PEREZ EVELIN </t>
  </si>
  <si>
    <t>16489195</t>
  </si>
  <si>
    <t>ADQUISICION DE 2 DISCO DURO CAPACIDAD DE ALMACENAMIENTO 8 TERABYTE CONECTIVIDAD/INTERFAZ: PUERTO USB TECNOLOGIA 3.0 TIPO EXTERNO VELOCIDAD 5 GIGABYTE/SEGUNDO   SOLICITADOS POR LA SUBDIRECCION DE SOPORTE TECNICO DEL MINISTERIO D DESARROLLO SOCIAL.</t>
  </si>
  <si>
    <t>ADQUISICIÓN DE 500 CERTIFICADOS CANJEABLES POR COMIDA EN DENOMINACIÓN DE Q50.00 CADA UNO, PARA SER UTILIZADOS POR EL PERSONAL QUE LABORA EN EL MINISTERIO DE DESARROLLO SOCIAL</t>
  </si>
  <si>
    <t xml:space="preserve">INDUSTRIA DE HAMBURGUESAS SOCIEDAD </t>
  </si>
  <si>
    <t>4521587</t>
  </si>
  <si>
    <t>ADQUISICIÓN DE 5 GRABADORAS DE VOS PARA SER UTILIZADAS EN ENTREVISTAS, ACTIVIDADES Y PROTOCOLARIAS, SOLICITADAS POR LA DIRECCIÓN DE COMUNICACIÓN SOCIAL DEL MINISTERIO DE DESARROLLO SOCIAL.</t>
  </si>
  <si>
    <t>LIQUIDACION POR LA ADQUISICIÓN DE FILM PALETIZABLE EL CUAL SERÁ UTILIZADO PARA EL EMBALAJE DE PRODUCTOS QUE SE COLOCAN EN LAS TARIMAS EN LOS RACKS DE LAS BODEGAS DE LA SUBDIRECCIÓN DE ALMACÉN</t>
  </si>
  <si>
    <t>DIEGUEZ ORANTES MARVIN DANILO</t>
  </si>
  <si>
    <t>72091274</t>
  </si>
  <si>
    <t>ADQUISICIÓN DE BOLETO AÉREO IDA Y VUELTA PARA LA PARTICIPACIÓN DE LA SEÑORA VICEMINISTRA DE PROTECCIÓN SOCIAL EN LA III CUMBRE MINISTERIAL SOBRE INCLUSIÓN SOCIAL DEL PROGRAMA REGIONAL PARA AMÉRICA LATINA Y EL CARIBE (PRALC)</t>
  </si>
  <si>
    <t>ADQUISICIÓN DE ARRENDAMIENTO DE PARQUEO PARA 15 VEHÍCULOS DEL PERSONAL QUE INTEGRA LA COMISIÓN DE LA CONTRALORÍA GENERAL DE CUENTAS. SOLICITADO POR LA SUBDIRECCIÓN DE SERVICIOS GENERALES.</t>
  </si>
  <si>
    <t>151</t>
  </si>
  <si>
    <t>LAS ORQUIDEAS  SOCIEDAD ANONIMA</t>
  </si>
  <si>
    <t>87930595</t>
  </si>
  <si>
    <t xml:space="preserve">BOLETO AEREO DE IDA Y VUELTA PARA LA SEÑORA VICEMINISTRA DE PROTECCION SOCIAL, BERTHA ZAPETA SAY, QUIEN HA SIDO DESIGNADA POR EL SEÑOR MINISTRO DE DESARROLLO SOCIAL, PARA ASISTIR A LA III CONFERENCIA IBEROAMERICANA MINISTERIAL DE ASUNTOS SOCIALES Y DESARROLLO INCLUSIVO, LA CUAL SE LLEVARA A CABO DEL 26 AL 28 DE SEPTIEMBRE DE 2024, EN QUITO, ECUADOR. </t>
  </si>
  <si>
    <t>BOLETO AEREO DE IDA Y VUELTA PARA LA SEÑORA VICEMINISTRA DE PROTECCION SOCIAL, BERTHA ZAPETA SAY, QUIEN HA SIDO DESIGNADA POR EL SEÑOR MINISTRO DE DESARROLLO SOCIAL, PARA PARTICIPAR COMO INVITADA DE HONOR DE LOS IV JUEGOS LATINOAMERICANOS DE OLIMPIADAS ESPECIALES 2024 Y AL "FORO" INTERNACIONAL DEL DEPORTE PARA EL DESARROLLO, QUE SE DESARROLLARAN EN ASUNCION, PARAGUAY DEL 02 DE OCTUBRE AL 07 DE OCTUBRE DE 2024.</t>
  </si>
  <si>
    <t>CODIGO 4877 AGUA CLASE: PURIFICADA; (1,000 BOTELLAS)</t>
  </si>
  <si>
    <t>CODIGO 87390 GARRAFA (BIDÓN) PARA COMBUSTIBLE CAPACIDAD: 5 GALÓN; MATERIAL: POLIETILENO; (5 UNIDADES)</t>
  </si>
  <si>
    <t>CODIGO 154618 ARNÉS DE SEGURIDAD CAPACIDAD: 308 LIBRA; DISEÑO: DE CUERPO COMPLETO; MATERIAL: POLIÉSTER; PUNTOS DE ANCLAJE: VENTRAL, LATERAL, POSTERIOR, DORSAL Y ESTERNAL; TALLA: ÚNICA AJUSTABLE; (03 UNIDADES)</t>
  </si>
  <si>
    <t>CODIGO 143412 LÍNEA DE VIDA LARGO: 1.8 METRO; MATERIAL: POLIÉSTER; TIPO: Y; USO: PROTECCIÓN DE CAÍDAS; (03 UNIDADES)</t>
  </si>
  <si>
    <t>CODIGO 37190 FILM PALETIZABLE, ANCHO 500 MILIMETROS, TIPO TRANSPARENTE, USO EMPAQUE ROLLO DE 200MTS. (150 ROLLOS)</t>
  </si>
  <si>
    <t>CODIGO 132194 CANALETA DE PISO ALTO: 18 MILÍMETRO; ANCHO: 70 MILÍMETRO; LARGO: 2 METRO; MATERIAL: PVC; VÍAS: 2; (1000 UNIDADES)</t>
  </si>
  <si>
    <t>CODIGO 131575 BOMBILLA LED BASE: E27; POTENCIA: 15 VOLTIO; TIPO DE LUZ: BLANCA; VOLTAJE: 120 VOLTIO; (50 UNIDADES)</t>
  </si>
  <si>
    <t>CODIGO 64919 BOTAS CLASE: SIN PUNTA DE ACERO; MATERIAL: CUERO; TALLA: 37; TIPO: INDUSTRIAL; TIPO DE SUELA: ANTIDESLIZANTE;</t>
  </si>
  <si>
    <t>CODIGO 65052 BOTAS CLASE: SIN PUNTA DE ACERO; MATERIAL: CUERO; TALLA: 39; TIPO: COMANDO; TIPO DE SUELA: ANTIDESLIZANTE;</t>
  </si>
  <si>
    <t>CODIGO 65046 BOTAS CLASE: SIN PUNTA DE ACERO; MATERIAL: CUERO; TALLA: 40; TIPO: COMANDO; TIPO DE SUELA: ANTIDESLIZANTE;</t>
  </si>
  <si>
    <t>CODIGO BOTAS CLASE: SIN PUNTA DE ACERO; MATERIAL: CUERO; TALLA: 42; TIPO: COMANDO; TIPO DE SUELA: ANTIDESLIZANTE;</t>
  </si>
  <si>
    <t>CODIGO 84085 ALFOMBRA PARA VEHÍCULO MATERIAL: HULE; (13 JUEGOS)</t>
  </si>
  <si>
    <t>CODIGO 65387 LAZO DIÁMETRO: 1/2 PULGADA; MATERIAL: POLIPROPILENO; (650 PIES)</t>
  </si>
  <si>
    <t>SERVICIO DE IMPRESIÓN:  DE CARPETAS IMPRESO SOBRE TEXCOTE: A FULL COLOR TIRO BARNIZ: DE MEDIDA 9"X12" CERRADO DEBIDAMENTE TROQUELADO DOBLADO PEGADO, CORTADO Y EMPACADO, CON ARTE RSH (750 UNIDADES)</t>
  </si>
  <si>
    <t>SERVICIO DE IMPRESIÓN:  DE CARPETAS IMPRESO SOBRE TEXCOTE: A FULL COLOR TIRO BARNIZ: DE MEDIDA 9"X12" CERRADO DEBIDAMENTE TROQUELADO DOBLADO PEGADO, CORTADO Y EMPACADO, CON ARTE AZUL LOGOS MIDES (200 UNIDADES)</t>
  </si>
  <si>
    <t>SERVICIO DE IMPRESIÓN:  DE CARPETAS IMPRESO SOBRE TEXCOTE: A FULL COLOR TIRO BARNIZ: DE MEDIDA 9"X12" CERRADO DEBIDAMENTE TROQUELADO DOBLADO PEGADO, CORTADO Y EMPACADO, CON ARTE BLANCO LOGOS MIDES (200 UNIDADES)</t>
  </si>
  <si>
    <t>SERVICIO DE LIMPIEZA DE ALFOMBRAS; DESPACHO SUPERIOR, VICEDESPACHO ADMINISTRATIVO Y FINANCIERO, VICEDESPACHO DE POLITICA PLANIFICACION Y EVALUACION, VICEDESPACHO DE PROTECCCION SOCIAL  Y SALONES DEL 2DO. NIVEL DEL EDIFICIO CENTRAL DEL MIINISTERIO DE DESARROLLO SOCIAL.</t>
  </si>
  <si>
    <t xml:space="preserve">CODIGO 81788 CAMISA DISEÑO: BOLSAS AL FRENTE Y RESPIRADERO EN LA ESPALDA;  GÉNERO: UNISEX;  LOGOTIPO: BORDADO;  MANGA: LARGA;  TALLA: A LA MEDIDA;  TELA: ALGODÓN Y POLIÉSTER;  TIPO: COMANDO (SAFARI); </t>
  </si>
  <si>
    <t>CODIGO 118863 BLUSA LOGOTIPO BORDADO, MANGA CORTA, MATERIAL ALGODÓN, TALLA A LA MEDIDA, TIPO POLO</t>
  </si>
  <si>
    <t>REPUESTOS PARA EL VEHICULO PLACAS O-815BBS  AL SERVICIO DEL MIDES (03)</t>
  </si>
  <si>
    <t>CODIGO 146299MESA PLEGABLE ALTO: 72.5 CENTÍMETRO; ANCHO: 74 CENTÍMETRO; ESTRUCTURA: METAL; LARGO: 180 CENTÍMETRO; MATERIAL: PLÁSTICO; (01 UNIDAD)</t>
  </si>
  <si>
    <t>CODIGO 58739 SILLA PLEGABLE ALTO: 81 CENTÍMETRO; ANCHO: 45 CENTÍMETRO; ESTRUCTURA: METÁLICA; MATERIAL DE RESPALDO Y ASIENTO: PLÁSTICO RESISTENTE; PROFUNDIDAD: 41 CENTÍMETRO; (08 UNIDADES)</t>
  </si>
  <si>
    <t>CODIGO 118863 BLUSA LOGOTIPO BORDADO, MANGA CORTA, MATERIAL ALGODÓN, TALLA A LA MEDIDA, TIPO POLO (10 UNIDADES)</t>
  </si>
  <si>
    <t>CODIGO 40101 BLUSA LOGOTIPO BORDADO, MANGA LARGA, MATERIAL ALGODÓN, TALLA L, TIPO FORMAL (06 UNIDADES)</t>
  </si>
  <si>
    <t>CODIGO 40100 BLUSA LOGOTIPO BORDADO, MANGA LARGA, MATERIAL ALGODÓN, TALLA M, TIPO FORMAL (04 UNIDADES)</t>
  </si>
  <si>
    <t>CODIGO 40099 BLUSA LOGOTIPO: BORDADO; MANGA: LARGA; MATERIAL: ALGODÓN; TALLA: S; TIPO: FORMAL;</t>
  </si>
  <si>
    <t>CODIGO 84439 CAMISA GENERO MASCULINO, LOGOTIPO BORDADO, MANGA LARGA, TALLA A LA MEDIDA, TELA ALGODÓN, TIPO FORMAL (08 UNIDADES)</t>
  </si>
  <si>
    <t>CODIGO 41183 CHALECO GÉNERO: FEMENINO; LOGOTIPOS INSTITUCIONALES: BORDADOS; TALLA: S; TIPO: REVERSIBLE; USO: UNIFORME; (01 UNIDAD)</t>
  </si>
  <si>
    <t>CODIGO 41185 CHALECO GENERO FEMENINO, LOGOTIPOS INSTITUCIONALES BORDADOS, TALLA M, TIPO REVERSIBLE, USO UNIFORME (04 UNIDADES)</t>
  </si>
  <si>
    <t>CODIGO 41188 CHALECO GENERO FEMENINO, LOGOTIPOS INSTITUCIONALES BORDADOS, TALLA L, TIPO REVERSIBLE, USO UNIFORME (03 UNIDADES)</t>
  </si>
  <si>
    <t>CODIGO 41190 CHALECO GÉNERO: FEMENINO; LOGOTIPOS INSTITUCIONALES: BORDADOS; TALLA: XL; TIPO: REVERSIBLE; USO: UNIFORME;</t>
  </si>
  <si>
    <t>CODIGO 41194 CHALECO GÉNERO: FEMENINO; LOGOTIPOS INSTITUCIONALES: BORDADOS; TALLA: 3XL; TIPO: REVERSIBLE; USO: UNIFORME;</t>
  </si>
  <si>
    <t>CODIGO 27106 MESA DIÁMETRO: 1.5 METRO(S); ESTRUCTURA: METAL; GROSOR DEL TOP: 1 PULGADA; MATERIAL DEL TOP: MADERA; TIPO DE MESA: REDONDA;</t>
  </si>
  <si>
    <t>CODIGO 55367 HORNO MICROONDAS CAPACIDAD: 0.9 PIE CÚBICO(S); DISEÑO: CON PLATO GIRATORIO; MATERIAL: ACERO INOXIDABLE; NIVELES DE POTENCIA: 4; PANEL: PROGRAMABLE; POTENCIA: 1000 VATIO(S);</t>
  </si>
  <si>
    <t>CODIGO 27753 CUADERNO CLASE: ESPIRAL CON LÍNEAS; TAMAÑO: 100 HOJAS; TIPO: UNIVERSITARIO; (250)</t>
  </si>
  <si>
    <t>CODIGO 51402 TIJERA MATERIAL: ACERO INOXIDABLE; TAMAÑO: 6 PULGADAS(S); (200 UNIDADES)</t>
  </si>
  <si>
    <t>CODIGO 2112 BORRADOR COLOR: BLANCO; USO: LÁPIZ; (250 UNIDADES)</t>
  </si>
  <si>
    <t>CODIGO 2091 TAPE MÁGICO ANCHO: 3/4 PULGADAS; LARGO: 25 METRO(S); (200 ROLLOS)</t>
  </si>
  <si>
    <t>CODIGO 2062 SUJETA PAPEL CARACTERÍSTICA: GRANDE TIPO LAGARTO; (200 CAJAS)</t>
  </si>
  <si>
    <t>CODIGO 2058 SUJETA PAPEL CARACTERÍSTICA: MEDIANO TIPO LAGARTO; MATERIAL: METAL; (200 CAJAS)</t>
  </si>
  <si>
    <t>CODIGO 2061  SUJETA PAPEL CARACTERÍSTICA: PEQUEÑOS TIPO LAGARTO; (200 CAJAS)</t>
  </si>
  <si>
    <t>CODIGO 10297 PROTECTOR MATERIAL: PAPEL; TAMAÑO: ESTÁNDAR; USO: CD Y DVD; (750 UNIDADES)</t>
  </si>
  <si>
    <t>MANO DE OBRA PARA EL VEHICULO PLACAS O-084BBJ  AL SERVICIO DEL MIDES</t>
  </si>
  <si>
    <t>REPUESTOS PARA EL VEHICULO PLACAS O-084BBJ AL SERVICIO DEL MIDES</t>
  </si>
  <si>
    <t>MANO DE OBRA PARA EL VEHICULO PLACAS M-805GJF AL SERVICIO DEL MIDES</t>
  </si>
  <si>
    <t>CODIGO 19810 LLANTA ALTURA: 80 MILÍMETRO(S); ANCHO: 80 MILÍMETRO(S); CLASE: MOTOCICLETA; RIN: 18 PULGADAS(S); TIPO: RADIAL;</t>
  </si>
  <si>
    <t xml:space="preserve">CODIGO 19832 LLANTA ALTURA: 90 MILÍMETRO(S); ANCHO: 100 MILÍMETRO(S); CLASE: MOTOCICLETA; RIN: 16 PULGADAS(S); TIPO: RADIAL; </t>
  </si>
  <si>
    <t>CODIGO 42082 ACEITE CLASE: MULTIGRADO; FORMA: OLEOSO; VISCOSIDAD: 20W50;</t>
  </si>
  <si>
    <t>REPUESTOS PARA EL VEHICULO PLACAS M-805GJF AL SERVICIO DEL MIDES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</si>
</sst>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0.00&quot; € &quot;;&quot;-&quot;#,##0.00&quot; € &quot;;&quot; -&quot;00&quot; € &quot;;&quot; &quot;@&quot; &quot;"/>
    <numFmt numFmtId="165" formatCode="&quot;Q&quot;#,##0.00"/>
    <numFmt numFmtId="166" formatCode="&quot;Q&quot;#,##0.00;[Red]&quot;Q&quot;#,##0.00"/>
  </numFmts>
  <fonts count="27"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2"/>
      <color rgb="FFFFFFFF"/>
      <name val="Calibri"/>
      <family val="2"/>
    </font>
    <font>
      <b/>
      <sz val="9"/>
      <color rgb="FFFFFFFF"/>
      <name val="Calibri"/>
      <family val="2"/>
    </font>
    <font>
      <sz val="12"/>
      <color theme="3" tint="-0.249977111117893"/>
      <name val="Baskerville Old Face"/>
      <family val="1"/>
    </font>
    <font>
      <sz val="36"/>
      <color rgb="FF000000"/>
      <name val="Calibri"/>
      <family val="2"/>
      <scheme val="minor"/>
    </font>
    <font>
      <sz val="10"/>
      <color rgb="FF000000"/>
      <name val="Calibri"/>
      <family val="2"/>
      <scheme val="minor"/>
    </font>
    <font>
      <sz val="10"/>
      <color theme="1"/>
      <name val="Calibri"/>
      <family val="2"/>
      <scheme val="minor"/>
    </font>
    <font>
      <sz val="10"/>
      <color rgb="FF000000"/>
      <name val="Calibri"/>
      <family val="2"/>
    </font>
    <font>
      <sz val="10"/>
      <color theme="1"/>
      <name val="Calibri"/>
      <family val="2"/>
    </font>
    <font>
      <sz val="8"/>
      <color theme="1"/>
      <name val="Arial"/>
      <family val="2"/>
    </font>
    <font>
      <b/>
      <sz val="10"/>
      <color rgb="FF000000"/>
      <name val="Calibri"/>
      <family val="2"/>
    </font>
    <font>
      <b/>
      <sz val="10"/>
      <color rgb="FFFFFFFF"/>
      <name val="Calibri"/>
      <family val="2"/>
    </font>
    <font>
      <sz val="9"/>
      <color rgb="FF333333"/>
      <name val="Segoe UI"/>
      <family val="2"/>
    </font>
    <font>
      <sz val="12"/>
      <color theme="1"/>
      <name val="Arial"/>
      <family val="2"/>
    </font>
    <font>
      <sz val="12"/>
      <color theme="1"/>
      <name val="Calibri"/>
      <family val="2"/>
      <scheme val="minor"/>
    </font>
    <font>
      <sz val="9"/>
      <color rgb="FF000000"/>
      <name val="Calibri"/>
      <family val="2"/>
      <scheme val="minor"/>
    </font>
    <font>
      <sz val="12"/>
      <color rgb="FF000000"/>
      <name val="Calibri"/>
      <family val="2"/>
    </font>
    <font>
      <b/>
      <sz val="12"/>
      <color rgb="FF000000"/>
      <name val="Calibri"/>
      <family val="2"/>
    </font>
    <font>
      <sz val="12"/>
      <color rgb="FF000000"/>
      <name val="Calibri"/>
      <family val="2"/>
      <scheme val="minor"/>
    </font>
    <font>
      <sz val="8"/>
      <name val="Calibri"/>
      <family val="2"/>
    </font>
    <font>
      <sz val="12"/>
      <color theme="3" tint="-0.249977111117893"/>
      <name val="Calibri"/>
      <family val="2"/>
      <scheme val="minor"/>
    </font>
    <font>
      <b/>
      <sz val="12"/>
      <color rgb="FF000000"/>
      <name val="Calibri"/>
      <family val="2"/>
      <scheme val="minor"/>
    </font>
    <font>
      <b/>
      <sz val="12"/>
      <color rgb="FFFFFFFF"/>
      <name val="Calibri"/>
      <family val="2"/>
      <scheme val="minor"/>
    </font>
    <font>
      <sz val="11"/>
      <color rgb="FF000000"/>
      <name val="Calibri"/>
      <family val="2"/>
      <scheme val="minor"/>
    </font>
  </fonts>
  <fills count="3">
    <fill>
      <patternFill patternType="none"/>
    </fill>
    <fill>
      <patternFill patternType="gray125"/>
    </fill>
    <fill>
      <patternFill patternType="solid">
        <fgColor rgb="FF1F497D"/>
        <bgColor rgb="FF1F497D"/>
      </patternFill>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Border="0" applyProtection="0"/>
  </cellStyleXfs>
  <cellXfs count="257">
    <xf numFmtId="0" fontId="0" fillId="0" borderId="0" xfId="0"/>
    <xf numFmtId="0" fontId="3" fillId="0" borderId="0" xfId="0" applyFon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lignment horizontal="center"/>
    </xf>
    <xf numFmtId="0" fontId="0" fillId="0" borderId="0" xfId="0" applyAlignment="1">
      <alignment wrapText="1"/>
    </xf>
    <xf numFmtId="49" fontId="0" fillId="0" borderId="0" xfId="0" applyNumberFormat="1"/>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165" fontId="3" fillId="0" borderId="0" xfId="0" applyNumberFormat="1" applyFont="1" applyAlignment="1">
      <alignment horizontal="center" vertical="center"/>
    </xf>
    <xf numFmtId="165" fontId="4" fillId="2" borderId="2" xfId="1" applyNumberFormat="1" applyFont="1" applyFill="1" applyBorder="1" applyAlignment="1">
      <alignment horizontal="center" vertical="center" wrapText="1"/>
    </xf>
    <xf numFmtId="165" fontId="1" fillId="0" borderId="0" xfId="1" applyNumberFormat="1" applyAlignment="1">
      <alignment horizontal="center"/>
    </xf>
    <xf numFmtId="165" fontId="1" fillId="0" borderId="0" xfId="1" applyNumberFormat="1"/>
    <xf numFmtId="49" fontId="1" fillId="0" borderId="0" xfId="1" applyNumberFormat="1"/>
    <xf numFmtId="0" fontId="9"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165" fontId="0" fillId="0" borderId="0" xfId="0" applyNumberFormat="1"/>
    <xf numFmtId="166" fontId="8"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xf>
    <xf numFmtId="165" fontId="10" fillId="0" borderId="3"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65" fontId="11" fillId="0" borderId="3" xfId="1" applyNumberFormat="1" applyFont="1" applyBorder="1" applyAlignment="1">
      <alignment horizontal="center" vertical="center" wrapText="1"/>
    </xf>
    <xf numFmtId="49" fontId="11" fillId="0" borderId="3" xfId="1" applyNumberFormat="1" applyFont="1" applyBorder="1" applyAlignment="1">
      <alignment horizontal="center" vertical="center" wrapText="1"/>
    </xf>
    <xf numFmtId="0" fontId="11" fillId="0" borderId="3" xfId="0" applyFont="1" applyBorder="1" applyAlignment="1">
      <alignment horizontal="center" vertical="center" wrapText="1"/>
    </xf>
    <xf numFmtId="165" fontId="8" fillId="0" borderId="3" xfId="0" applyNumberFormat="1" applyFont="1" applyBorder="1" applyAlignment="1">
      <alignment horizontal="center" vertical="center" wrapText="1"/>
    </xf>
    <xf numFmtId="0" fontId="3" fillId="0" borderId="0" xfId="0" applyFont="1" applyAlignment="1">
      <alignment horizontal="center" vertical="center"/>
    </xf>
    <xf numFmtId="49" fontId="0" fillId="0" borderId="3" xfId="0" applyNumberFormat="1" applyBorder="1" applyAlignment="1">
      <alignment horizontal="center" vertical="center"/>
    </xf>
    <xf numFmtId="165" fontId="1" fillId="0" borderId="3" xfId="1" applyNumberFormat="1" applyBorder="1" applyAlignment="1">
      <alignment horizontal="center" vertical="center"/>
    </xf>
    <xf numFmtId="49" fontId="1" fillId="0" borderId="3" xfId="1" applyNumberFormat="1"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0" fontId="3" fillId="0" borderId="0" xfId="0" applyFont="1" applyAlignment="1">
      <alignment horizontal="center" vertical="center"/>
    </xf>
    <xf numFmtId="49" fontId="10" fillId="0" borderId="3" xfId="1" applyNumberFormat="1" applyFont="1" applyBorder="1" applyAlignment="1">
      <alignment horizontal="center" vertical="center"/>
    </xf>
    <xf numFmtId="0" fontId="3" fillId="0" borderId="0" xfId="0" applyFont="1" applyAlignment="1">
      <alignment horizontal="center" vertical="center"/>
    </xf>
    <xf numFmtId="49" fontId="10" fillId="0" borderId="3" xfId="0" applyNumberFormat="1" applyFont="1" applyBorder="1" applyAlignment="1">
      <alignment horizontal="center" vertical="center" wrapText="1"/>
    </xf>
    <xf numFmtId="166" fontId="10" fillId="0" borderId="3"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0" fontId="11" fillId="0" borderId="0" xfId="0" applyFont="1" applyAlignment="1">
      <alignment horizontal="center" vertical="center" wrapText="1"/>
    </xf>
    <xf numFmtId="49" fontId="10" fillId="0" borderId="6"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2" fillId="0" borderId="3" xfId="0" applyFont="1" applyBorder="1" applyAlignment="1">
      <alignment horizontal="center" vertical="center" wrapText="1"/>
    </xf>
    <xf numFmtId="165" fontId="10" fillId="0" borderId="0" xfId="0" applyNumberFormat="1" applyFont="1"/>
    <xf numFmtId="0" fontId="10" fillId="0" borderId="0" xfId="0" applyFont="1"/>
    <xf numFmtId="165" fontId="13" fillId="0" borderId="0" xfId="0" applyNumberFormat="1"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165" fontId="14" fillId="2" borderId="2" xfId="1" applyNumberFormat="1" applyFont="1" applyFill="1" applyBorder="1" applyAlignment="1">
      <alignment horizontal="center" vertical="center" wrapText="1"/>
    </xf>
    <xf numFmtId="49" fontId="14" fillId="2" borderId="2" xfId="1"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165" fontId="10" fillId="0" borderId="0" xfId="1" applyNumberFormat="1" applyFont="1" applyAlignment="1">
      <alignment horizontal="center"/>
    </xf>
    <xf numFmtId="165" fontId="10" fillId="0" borderId="0" xfId="1" applyNumberFormat="1" applyFont="1"/>
    <xf numFmtId="49" fontId="10" fillId="0" borderId="0" xfId="1" applyNumberFormat="1" applyFont="1"/>
    <xf numFmtId="0" fontId="10" fillId="0" borderId="0" xfId="0" applyFont="1" applyAlignment="1">
      <alignment wrapText="1"/>
    </xf>
    <xf numFmtId="49" fontId="10" fillId="0" borderId="0" xfId="0" applyNumberFormat="1" applyFont="1"/>
    <xf numFmtId="0" fontId="9" fillId="0" borderId="0" xfId="0" applyFont="1" applyAlignment="1">
      <alignment horizontal="center" vertical="center"/>
    </xf>
    <xf numFmtId="0" fontId="3" fillId="0" borderId="0" xfId="0" applyFont="1" applyAlignment="1">
      <alignment horizontal="center" vertical="center"/>
    </xf>
    <xf numFmtId="49" fontId="10" fillId="0" borderId="6" xfId="1" applyNumberFormat="1" applyFont="1" applyBorder="1" applyAlignment="1">
      <alignment horizontal="center" vertical="center"/>
    </xf>
    <xf numFmtId="49" fontId="10" fillId="0" borderId="3" xfId="1" applyNumberFormat="1" applyFont="1" applyBorder="1" applyAlignment="1">
      <alignment horizontal="center" vertical="center"/>
    </xf>
    <xf numFmtId="165" fontId="10" fillId="0" borderId="6"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5" fillId="0" borderId="0" xfId="0" applyFont="1"/>
    <xf numFmtId="0" fontId="18" fillId="0" borderId="0" xfId="0" applyFont="1"/>
    <xf numFmtId="0" fontId="18" fillId="0" borderId="0" xfId="0" applyFont="1" applyFill="1"/>
    <xf numFmtId="49"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19" fillId="0" borderId="0" xfId="0" applyFont="1" applyAlignment="1">
      <alignment horizontal="center" vertical="center"/>
    </xf>
    <xf numFmtId="165" fontId="19" fillId="0" borderId="0" xfId="0" applyNumberFormat="1" applyFont="1" applyFill="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xf>
    <xf numFmtId="165" fontId="20" fillId="0" borderId="0" xfId="0" applyNumberFormat="1" applyFont="1" applyAlignment="1">
      <alignment horizontal="center" vertical="center"/>
    </xf>
    <xf numFmtId="165" fontId="20" fillId="0" borderId="0" xfId="0" applyNumberFormat="1" applyFont="1" applyFill="1" applyAlignment="1">
      <alignment horizontal="center" vertical="center"/>
    </xf>
    <xf numFmtId="49" fontId="20" fillId="0" borderId="0" xfId="0" applyNumberFormat="1" applyFont="1" applyAlignment="1">
      <alignment horizontal="center" vertical="center"/>
    </xf>
    <xf numFmtId="0" fontId="20" fillId="0" borderId="0" xfId="0" applyFont="1" applyAlignment="1">
      <alignment horizontal="center" vertical="center" wrapText="1"/>
    </xf>
    <xf numFmtId="165"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0" fontId="19" fillId="0" borderId="3" xfId="0" applyFont="1" applyBorder="1" applyAlignment="1">
      <alignment horizontal="center" vertical="center" wrapText="1"/>
    </xf>
    <xf numFmtId="49" fontId="21" fillId="0" borderId="3" xfId="0" applyNumberFormat="1" applyFont="1" applyFill="1" applyBorder="1" applyAlignment="1">
      <alignment horizontal="center" vertical="center"/>
    </xf>
    <xf numFmtId="14" fontId="21" fillId="0" borderId="3" xfId="0" applyNumberFormat="1" applyFont="1" applyFill="1" applyBorder="1" applyAlignment="1">
      <alignment horizontal="center" vertical="center"/>
    </xf>
    <xf numFmtId="165" fontId="21" fillId="0" borderId="3" xfId="1" applyNumberFormat="1" applyFont="1" applyFill="1" applyBorder="1" applyAlignment="1">
      <alignment horizontal="center" vertical="center"/>
    </xf>
    <xf numFmtId="49" fontId="21" fillId="0" borderId="3" xfId="1"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horizontal="center" vertical="center"/>
    </xf>
    <xf numFmtId="165" fontId="21" fillId="0" borderId="3" xfId="1" applyNumberFormat="1" applyFont="1" applyBorder="1" applyAlignment="1">
      <alignment horizontal="center" vertical="center"/>
    </xf>
    <xf numFmtId="49" fontId="21" fillId="0" borderId="3" xfId="1" applyNumberFormat="1" applyFont="1" applyBorder="1" applyAlignment="1">
      <alignment horizontal="center" vertical="center"/>
    </xf>
    <xf numFmtId="49" fontId="21" fillId="0" borderId="3" xfId="0" applyNumberFormat="1" applyFont="1" applyBorder="1" applyAlignment="1">
      <alignment horizontal="center" vertical="center"/>
    </xf>
    <xf numFmtId="14" fontId="21" fillId="0" borderId="3" xfId="0" applyNumberFormat="1" applyFont="1" applyBorder="1" applyAlignment="1">
      <alignment horizontal="center" vertical="center"/>
    </xf>
    <xf numFmtId="0" fontId="21" fillId="0" borderId="3" xfId="0" applyFont="1" applyBorder="1" applyAlignment="1">
      <alignment horizontal="center" vertical="center" wrapText="1"/>
    </xf>
    <xf numFmtId="0" fontId="21" fillId="0" borderId="3" xfId="0" applyFont="1" applyBorder="1" applyAlignment="1">
      <alignment horizontal="center" vertical="center"/>
    </xf>
    <xf numFmtId="49" fontId="21" fillId="0" borderId="0" xfId="0" applyNumberFormat="1" applyFont="1" applyAlignment="1">
      <alignment horizontal="center" vertical="center"/>
    </xf>
    <xf numFmtId="0" fontId="21" fillId="0" borderId="0" xfId="0" applyFont="1" applyAlignment="1">
      <alignment horizontal="center" vertical="center"/>
    </xf>
    <xf numFmtId="165" fontId="21" fillId="0" borderId="0" xfId="1" applyNumberFormat="1" applyFont="1" applyAlignment="1">
      <alignment horizontal="center" vertical="center"/>
    </xf>
    <xf numFmtId="165" fontId="21" fillId="0" borderId="0" xfId="1" applyNumberFormat="1" applyFont="1" applyFill="1" applyAlignment="1">
      <alignment horizontal="center" vertical="center"/>
    </xf>
    <xf numFmtId="49" fontId="21" fillId="0" borderId="0" xfId="1" applyNumberFormat="1" applyFont="1" applyAlignment="1">
      <alignment horizontal="center" vertical="center"/>
    </xf>
    <xf numFmtId="0" fontId="21" fillId="0" borderId="0" xfId="0" applyFont="1" applyAlignment="1">
      <alignment horizontal="center" vertical="center" wrapText="1"/>
    </xf>
    <xf numFmtId="49" fontId="19" fillId="0" borderId="0" xfId="0" applyNumberFormat="1" applyFont="1" applyAlignment="1">
      <alignment horizontal="center" vertical="center"/>
    </xf>
    <xf numFmtId="165" fontId="19" fillId="0" borderId="0" xfId="1" applyNumberFormat="1" applyFont="1" applyAlignment="1">
      <alignment horizontal="center" vertical="center"/>
    </xf>
    <xf numFmtId="165" fontId="19" fillId="0" borderId="0" xfId="1" applyNumberFormat="1" applyFont="1" applyFill="1" applyAlignment="1">
      <alignment horizontal="center" vertical="center"/>
    </xf>
    <xf numFmtId="49" fontId="19" fillId="0" borderId="0" xfId="1" applyNumberFormat="1" applyFont="1" applyAlignment="1">
      <alignment horizontal="center" vertical="center"/>
    </xf>
    <xf numFmtId="49" fontId="17" fillId="0" borderId="3" xfId="0" applyNumberFormat="1" applyFont="1" applyFill="1" applyBorder="1" applyAlignment="1">
      <alignment horizontal="center" vertical="center" wrapText="1"/>
    </xf>
    <xf numFmtId="165" fontId="17" fillId="0" borderId="3" xfId="1"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7" fillId="0" borderId="3" xfId="1" applyNumberFormat="1"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165" fontId="21" fillId="0" borderId="3" xfId="1" applyNumberFormat="1" applyFont="1" applyFill="1" applyBorder="1" applyAlignment="1">
      <alignment horizontal="center" vertical="center"/>
    </xf>
    <xf numFmtId="0" fontId="21" fillId="0" borderId="3" xfId="0" applyFont="1" applyFill="1" applyBorder="1" applyAlignment="1">
      <alignment horizontal="center" vertical="center" wrapText="1"/>
    </xf>
    <xf numFmtId="49" fontId="21" fillId="0" borderId="3" xfId="0" applyNumberFormat="1" applyFont="1" applyFill="1" applyBorder="1" applyAlignment="1">
      <alignment horizontal="center" vertical="center"/>
    </xf>
    <xf numFmtId="49" fontId="21" fillId="0" borderId="3" xfId="1" applyNumberFormat="1"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Border="1" applyAlignment="1">
      <alignment horizontal="center" vertical="center" wrapText="1"/>
    </xf>
    <xf numFmtId="49" fontId="21" fillId="0" borderId="3" xfId="0" applyNumberFormat="1" applyFont="1" applyBorder="1" applyAlignment="1">
      <alignment horizontal="center" vertical="center"/>
    </xf>
    <xf numFmtId="165" fontId="21" fillId="0" borderId="3" xfId="1" applyNumberFormat="1" applyFont="1" applyBorder="1" applyAlignment="1">
      <alignment horizontal="center" vertical="center"/>
    </xf>
    <xf numFmtId="14" fontId="21" fillId="0" borderId="3" xfId="0" applyNumberFormat="1" applyFont="1" applyBorder="1" applyAlignment="1">
      <alignment horizontal="center" vertical="center"/>
    </xf>
    <xf numFmtId="49" fontId="21" fillId="0" borderId="3" xfId="1" applyNumberFormat="1" applyFont="1" applyBorder="1" applyAlignment="1">
      <alignment horizontal="center" vertical="center"/>
    </xf>
    <xf numFmtId="165" fontId="21" fillId="0" borderId="0" xfId="0" applyNumberFormat="1" applyFont="1" applyFill="1" applyAlignment="1">
      <alignment horizontal="center" vertical="center"/>
    </xf>
    <xf numFmtId="0" fontId="24" fillId="0" borderId="0" xfId="0" applyFont="1" applyAlignment="1">
      <alignment horizontal="center" vertical="center"/>
    </xf>
    <xf numFmtId="165" fontId="24" fillId="0" borderId="0" xfId="0" applyNumberFormat="1" applyFont="1" applyAlignment="1">
      <alignment horizontal="center" vertical="center"/>
    </xf>
    <xf numFmtId="165" fontId="24" fillId="0" borderId="0" xfId="0" applyNumberFormat="1" applyFont="1" applyFill="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horizontal="center" vertical="center" wrapText="1"/>
    </xf>
    <xf numFmtId="49" fontId="25" fillId="2" borderId="4"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165" fontId="25" fillId="2" borderId="4" xfId="1" applyNumberFormat="1" applyFont="1" applyFill="1" applyBorder="1" applyAlignment="1">
      <alignment horizontal="center" vertical="center" wrapText="1"/>
    </xf>
    <xf numFmtId="49" fontId="25" fillId="2" borderId="4" xfId="1"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18" fillId="0" borderId="0" xfId="0" applyFont="1" applyFill="1" applyAlignment="1">
      <alignment horizontal="center"/>
    </xf>
    <xf numFmtId="49" fontId="17" fillId="0" borderId="3" xfId="0" applyNumberFormat="1" applyFont="1" applyFill="1" applyBorder="1" applyAlignment="1">
      <alignment horizontal="center" vertical="center" wrapText="1"/>
    </xf>
    <xf numFmtId="165" fontId="17" fillId="0" borderId="3" xfId="1"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7" fillId="0" borderId="3" xfId="1" applyNumberFormat="1"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165" fontId="21" fillId="0" borderId="3" xfId="1" applyNumberFormat="1" applyFont="1" applyFill="1" applyBorder="1" applyAlignment="1">
      <alignment horizontal="center" vertical="center"/>
    </xf>
    <xf numFmtId="0" fontId="21" fillId="0" borderId="3" xfId="0" applyFont="1" applyFill="1" applyBorder="1" applyAlignment="1">
      <alignment horizontal="center" vertical="center" wrapText="1"/>
    </xf>
    <xf numFmtId="49" fontId="21" fillId="0" borderId="3" xfId="0" applyNumberFormat="1" applyFont="1" applyFill="1" applyBorder="1" applyAlignment="1">
      <alignment horizontal="center" vertical="center"/>
    </xf>
    <xf numFmtId="49" fontId="21" fillId="0" borderId="3" xfId="1" applyNumberFormat="1"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Border="1" applyAlignment="1">
      <alignment horizontal="center" vertical="center" wrapText="1"/>
    </xf>
    <xf numFmtId="0" fontId="24" fillId="0" borderId="0" xfId="0" applyFont="1" applyAlignment="1">
      <alignment horizontal="center" vertical="center"/>
    </xf>
    <xf numFmtId="165" fontId="21" fillId="0" borderId="4" xfId="1" applyNumberFormat="1" applyFont="1" applyFill="1" applyBorder="1" applyAlignment="1">
      <alignment horizontal="center" vertical="center"/>
    </xf>
    <xf numFmtId="165" fontId="21" fillId="0" borderId="6" xfId="1" applyNumberFormat="1" applyFont="1" applyFill="1" applyBorder="1" applyAlignment="1">
      <alignment horizontal="center" vertical="center"/>
    </xf>
    <xf numFmtId="0" fontId="21" fillId="0" borderId="4"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left"/>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165" fontId="8" fillId="0" borderId="4"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165" fontId="8" fillId="0" borderId="6" xfId="0" applyNumberFormat="1" applyFont="1" applyBorder="1" applyAlignment="1">
      <alignment horizontal="center" vertical="center" wrapText="1"/>
    </xf>
    <xf numFmtId="49" fontId="10" fillId="0" borderId="4" xfId="1" applyNumberFormat="1" applyFont="1" applyBorder="1" applyAlignment="1">
      <alignment horizontal="center"/>
    </xf>
    <xf numFmtId="49" fontId="10" fillId="0" borderId="6" xfId="1" applyNumberFormat="1" applyFont="1" applyBorder="1" applyAlignment="1">
      <alignment horizont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0" fillId="0" borderId="4" xfId="1" applyNumberFormat="1" applyFont="1" applyBorder="1" applyAlignment="1">
      <alignment horizontal="center" vertical="center"/>
    </xf>
    <xf numFmtId="165" fontId="10" fillId="0" borderId="5" xfId="1" applyNumberFormat="1" applyFont="1" applyBorder="1" applyAlignment="1">
      <alignment horizontal="center" vertical="center"/>
    </xf>
    <xf numFmtId="165" fontId="10" fillId="0" borderId="6" xfId="1" applyNumberFormat="1" applyFont="1" applyBorder="1" applyAlignment="1">
      <alignment horizontal="center" vertical="center"/>
    </xf>
    <xf numFmtId="49" fontId="10" fillId="0" borderId="4"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10" fillId="0" borderId="5" xfId="1" applyNumberFormat="1" applyFont="1" applyBorder="1" applyAlignment="1">
      <alignment horizontal="center" vertical="center"/>
    </xf>
    <xf numFmtId="14" fontId="0" fillId="0" borderId="4" xfId="0" applyNumberFormat="1"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65" fontId="1" fillId="0" borderId="3" xfId="1" applyNumberFormat="1" applyBorder="1" applyAlignment="1">
      <alignment horizontal="center" vertical="center"/>
    </xf>
    <xf numFmtId="49" fontId="1" fillId="0" borderId="4" xfId="1" applyNumberFormat="1" applyBorder="1" applyAlignment="1">
      <alignment horizontal="center" vertical="center"/>
    </xf>
    <xf numFmtId="49" fontId="1" fillId="0" borderId="5" xfId="1" applyNumberFormat="1" applyBorder="1" applyAlignment="1">
      <alignment horizontal="center" vertical="center"/>
    </xf>
    <xf numFmtId="49" fontId="1" fillId="0" borderId="6" xfId="1" applyNumberForma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165" fontId="1" fillId="0" borderId="4" xfId="1" applyNumberFormat="1" applyBorder="1" applyAlignment="1">
      <alignment horizontal="center" vertical="center"/>
    </xf>
    <xf numFmtId="165" fontId="1" fillId="0" borderId="5" xfId="1" applyNumberFormat="1" applyBorder="1" applyAlignment="1">
      <alignment horizontal="center" vertical="center"/>
    </xf>
    <xf numFmtId="165" fontId="1" fillId="0" borderId="6" xfId="1" applyNumberFormat="1" applyBorder="1" applyAlignment="1">
      <alignment horizontal="center" vertical="center"/>
    </xf>
    <xf numFmtId="49" fontId="1" fillId="0" borderId="3" xfId="1" applyNumberFormat="1" applyBorder="1" applyAlignment="1">
      <alignment horizontal="center" vertical="center"/>
    </xf>
    <xf numFmtId="49" fontId="10" fillId="0" borderId="3" xfId="1" applyNumberFormat="1" applyFont="1" applyBorder="1" applyAlignment="1">
      <alignment horizontal="center" vertical="center"/>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5" xfId="0" applyNumberFormat="1" applyFont="1" applyBorder="1" applyAlignment="1">
      <alignment horizontal="center" vertical="center" wrapText="1"/>
    </xf>
    <xf numFmtId="165" fontId="10" fillId="0" borderId="6"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166" fontId="10" fillId="0" borderId="4" xfId="0" applyNumberFormat="1" applyFont="1" applyBorder="1" applyAlignment="1">
      <alignment horizontal="center" vertical="center" wrapText="1"/>
    </xf>
    <xf numFmtId="166" fontId="10" fillId="0" borderId="5" xfId="0" applyNumberFormat="1" applyFont="1" applyBorder="1" applyAlignment="1">
      <alignment horizontal="center" vertical="center" wrapText="1"/>
    </xf>
    <xf numFmtId="166" fontId="10" fillId="0" borderId="6" xfId="0" applyNumberFormat="1"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49" fontId="17" fillId="0" borderId="3" xfId="0" applyNumberFormat="1" applyFont="1" applyFill="1" applyBorder="1" applyAlignment="1">
      <alignment horizontal="center" vertical="center" wrapText="1"/>
    </xf>
    <xf numFmtId="165" fontId="17" fillId="0" borderId="3" xfId="1" applyNumberFormat="1" applyFont="1" applyFill="1" applyBorder="1" applyAlignment="1">
      <alignment horizontal="center" vertical="center" wrapText="1"/>
    </xf>
    <xf numFmtId="0" fontId="6" fillId="0" borderId="0" xfId="0" applyFont="1" applyAlignment="1">
      <alignment horizontal="center"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17" fillId="0" borderId="3" xfId="0" applyFont="1" applyFill="1" applyBorder="1" applyAlignment="1">
      <alignment horizontal="center" vertical="center" wrapText="1"/>
    </xf>
    <xf numFmtId="49" fontId="17" fillId="0" borderId="3" xfId="1" applyNumberFormat="1"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165" fontId="21" fillId="0" borderId="3" xfId="1" applyNumberFormat="1" applyFont="1" applyFill="1" applyBorder="1" applyAlignment="1">
      <alignment horizontal="center" vertical="center"/>
    </xf>
    <xf numFmtId="0" fontId="21" fillId="0" borderId="3" xfId="0" applyFont="1" applyFill="1" applyBorder="1" applyAlignment="1">
      <alignment horizontal="center" vertical="center" wrapText="1"/>
    </xf>
    <xf numFmtId="49" fontId="21" fillId="0" borderId="3" xfId="0" applyNumberFormat="1" applyFont="1" applyFill="1" applyBorder="1" applyAlignment="1">
      <alignment horizontal="center" vertical="center"/>
    </xf>
    <xf numFmtId="49" fontId="21" fillId="0" borderId="3" xfId="1" applyNumberFormat="1"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165" fontId="21" fillId="0" borderId="3" xfId="0" applyNumberFormat="1" applyFont="1" applyFill="1" applyBorder="1" applyAlignment="1">
      <alignment horizontal="center" vertical="center"/>
    </xf>
    <xf numFmtId="0" fontId="21" fillId="0" borderId="3" xfId="0" applyFont="1" applyBorder="1" applyAlignment="1">
      <alignment horizontal="center" vertical="center" wrapText="1"/>
    </xf>
    <xf numFmtId="49" fontId="21" fillId="0" borderId="3" xfId="0" applyNumberFormat="1" applyFont="1" applyBorder="1" applyAlignment="1">
      <alignment horizontal="center" vertical="center"/>
    </xf>
    <xf numFmtId="165" fontId="21" fillId="0" borderId="3" xfId="1" applyNumberFormat="1" applyFont="1" applyBorder="1" applyAlignment="1">
      <alignment horizontal="center" vertical="center"/>
    </xf>
    <xf numFmtId="14" fontId="21" fillId="0" borderId="3" xfId="0" applyNumberFormat="1" applyFont="1" applyBorder="1" applyAlignment="1">
      <alignment horizontal="center" vertical="center"/>
    </xf>
    <xf numFmtId="0" fontId="21" fillId="0" borderId="3" xfId="0" applyFont="1" applyBorder="1" applyAlignment="1">
      <alignment horizontal="center" vertical="center"/>
    </xf>
    <xf numFmtId="49" fontId="21" fillId="0" borderId="3" xfId="1" applyNumberFormat="1" applyFont="1" applyBorder="1" applyAlignment="1">
      <alignment horizontal="center" vertical="center"/>
    </xf>
    <xf numFmtId="165" fontId="17" fillId="0" borderId="3" xfId="0" applyNumberFormat="1"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vertical="center"/>
    </xf>
    <xf numFmtId="165" fontId="21" fillId="0" borderId="4" xfId="1" applyNumberFormat="1" applyFont="1" applyFill="1" applyBorder="1" applyAlignment="1">
      <alignment horizontal="center" vertical="center"/>
    </xf>
    <xf numFmtId="165" fontId="21" fillId="0" borderId="5" xfId="1" applyNumberFormat="1" applyFont="1" applyFill="1" applyBorder="1" applyAlignment="1">
      <alignment horizontal="center" vertical="center"/>
    </xf>
    <xf numFmtId="165" fontId="21" fillId="0" borderId="6" xfId="1" applyNumberFormat="1" applyFont="1" applyFill="1" applyBorder="1" applyAlignment="1">
      <alignment horizontal="center" vertical="center"/>
    </xf>
    <xf numFmtId="49" fontId="21" fillId="0" borderId="4" xfId="1" applyNumberFormat="1" applyFont="1" applyFill="1" applyBorder="1" applyAlignment="1">
      <alignment horizontal="center" vertical="center"/>
    </xf>
    <xf numFmtId="49" fontId="21" fillId="0" borderId="5" xfId="1" applyNumberFormat="1" applyFont="1" applyFill="1" applyBorder="1" applyAlignment="1">
      <alignment horizontal="center" vertical="center"/>
    </xf>
    <xf numFmtId="49" fontId="21" fillId="0" borderId="6" xfId="1" applyNumberFormat="1"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21" fillId="0" borderId="4" xfId="0" applyNumberFormat="1" applyFont="1" applyFill="1" applyBorder="1" applyAlignment="1">
      <alignment horizontal="center" vertical="center"/>
    </xf>
    <xf numFmtId="49" fontId="21" fillId="0" borderId="5" xfId="0" applyNumberFormat="1" applyFont="1" applyFill="1" applyBorder="1" applyAlignment="1">
      <alignment horizontal="center" vertical="center"/>
    </xf>
    <xf numFmtId="49" fontId="21" fillId="0" borderId="6" xfId="0" applyNumberFormat="1" applyFont="1" applyFill="1" applyBorder="1" applyAlignment="1">
      <alignment horizontal="center" vertical="center"/>
    </xf>
    <xf numFmtId="14" fontId="21" fillId="0" borderId="4" xfId="0" applyNumberFormat="1" applyFont="1" applyFill="1" applyBorder="1" applyAlignment="1">
      <alignment horizontal="center" vertical="center"/>
    </xf>
    <xf numFmtId="14" fontId="21" fillId="0" borderId="5" xfId="0" applyNumberFormat="1" applyFont="1" applyFill="1" applyBorder="1" applyAlignment="1">
      <alignment horizontal="center" vertical="center"/>
    </xf>
    <xf numFmtId="14" fontId="21" fillId="0" borderId="6" xfId="0" applyNumberFormat="1" applyFont="1" applyFill="1" applyBorder="1" applyAlignment="1">
      <alignment horizontal="center" vertical="center"/>
    </xf>
    <xf numFmtId="165" fontId="17" fillId="0" borderId="4" xfId="1" applyNumberFormat="1" applyFont="1" applyFill="1" applyBorder="1" applyAlignment="1">
      <alignment horizontal="center" vertical="center" wrapText="1"/>
    </xf>
    <xf numFmtId="165" fontId="17" fillId="0" borderId="5" xfId="1" applyNumberFormat="1" applyFont="1" applyFill="1" applyBorder="1" applyAlignment="1">
      <alignment horizontal="center" vertical="center" wrapText="1"/>
    </xf>
    <xf numFmtId="165" fontId="17" fillId="0" borderId="6" xfId="1"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165"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cellXfs>
  <cellStyles count="2">
    <cellStyle name="Moneda" xfId="1" builtinId="4"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4" name="Imagen 3">
          <a:extLst>
            <a:ext uri="{FF2B5EF4-FFF2-40B4-BE49-F238E27FC236}">
              <a16:creationId xmlns:a16="http://schemas.microsoft.com/office/drawing/2014/main" id="{85CDF744-EF9A-4518-892B-94A2D18A6C36}"/>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19051</xdr:colOff>
      <xdr:row>0</xdr:row>
      <xdr:rowOff>180975</xdr:rowOff>
    </xdr:from>
    <xdr:to>
      <xdr:col>2</xdr:col>
      <xdr:colOff>2152650</xdr:colOff>
      <xdr:row>5</xdr:row>
      <xdr:rowOff>247650</xdr:rowOff>
    </xdr:to>
    <xdr:pic>
      <xdr:nvPicPr>
        <xdr:cNvPr id="2" name="Imagen 1">
          <a:extLst>
            <a:ext uri="{FF2B5EF4-FFF2-40B4-BE49-F238E27FC236}">
              <a16:creationId xmlns:a16="http://schemas.microsoft.com/office/drawing/2014/main" id="{59D00EB3-7701-43C5-BD4F-A55D7DB15E60}"/>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628651" y="180975"/>
          <a:ext cx="3038474"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C88DB078-F4AC-41B4-8922-1C2B3F4C82E7}"/>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EA606CFF-831F-4C18-8FB1-450049B1B6F8}"/>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209838" cy="1488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F4A83338-9BAB-4B4B-A959-F5146699D64C}"/>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1926C648-128F-4D9C-991E-0BE904EF4822}"/>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2DEB1C0E-E9D3-40D4-8E30-F45CBCC1683E}"/>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2743200</xdr:colOff>
      <xdr:row>5</xdr:row>
      <xdr:rowOff>264986</xdr:rowOff>
    </xdr:to>
    <xdr:pic>
      <xdr:nvPicPr>
        <xdr:cNvPr id="4" name="Imagen 3">
          <a:extLst>
            <a:ext uri="{FF2B5EF4-FFF2-40B4-BE49-F238E27FC236}">
              <a16:creationId xmlns:a16="http://schemas.microsoft.com/office/drawing/2014/main" id="{0002E758-8633-4027-82D5-1864A630B8DC}"/>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1" y="0"/>
          <a:ext cx="4257674" cy="13889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352426</xdr:colOff>
      <xdr:row>0</xdr:row>
      <xdr:rowOff>66675</xdr:rowOff>
    </xdr:from>
    <xdr:to>
      <xdr:col>2</xdr:col>
      <xdr:colOff>2876550</xdr:colOff>
      <xdr:row>5</xdr:row>
      <xdr:rowOff>279767</xdr:rowOff>
    </xdr:to>
    <xdr:pic>
      <xdr:nvPicPr>
        <xdr:cNvPr id="2" name="Imagen 1">
          <a:extLst>
            <a:ext uri="{FF2B5EF4-FFF2-40B4-BE49-F238E27FC236}">
              <a16:creationId xmlns:a16="http://schemas.microsoft.com/office/drawing/2014/main" id="{98DABD22-388A-48D6-B53E-5BB52C55DFBD}"/>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352426" y="66675"/>
          <a:ext cx="4038599" cy="13370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19051</xdr:colOff>
      <xdr:row>0</xdr:row>
      <xdr:rowOff>180975</xdr:rowOff>
    </xdr:from>
    <xdr:to>
      <xdr:col>2</xdr:col>
      <xdr:colOff>2152650</xdr:colOff>
      <xdr:row>5</xdr:row>
      <xdr:rowOff>247650</xdr:rowOff>
    </xdr:to>
    <xdr:pic>
      <xdr:nvPicPr>
        <xdr:cNvPr id="2" name="Imagen 1">
          <a:extLst>
            <a:ext uri="{FF2B5EF4-FFF2-40B4-BE49-F238E27FC236}">
              <a16:creationId xmlns:a16="http://schemas.microsoft.com/office/drawing/2014/main" id="{ED3AF710-A8BC-474A-9F13-7E4973246C1E}"/>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628651" y="180975"/>
          <a:ext cx="3038474" cy="1190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workbookViewId="0">
      <selection activeCell="F12" sqref="F12"/>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152"/>
      <c r="D1" s="152"/>
      <c r="E1"/>
      <c r="F1"/>
      <c r="G1"/>
      <c r="H1"/>
    </row>
    <row r="2" spans="1:8" ht="15" customHeight="1" x14ac:dyDescent="0.25">
      <c r="A2"/>
      <c r="C2" s="152"/>
      <c r="D2" s="152"/>
      <c r="E2"/>
      <c r="F2"/>
      <c r="G2"/>
      <c r="H2"/>
    </row>
    <row r="3" spans="1:8" ht="30.75" customHeight="1" x14ac:dyDescent="0.25">
      <c r="A3"/>
      <c r="B3" s="149" t="s">
        <v>8</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1"/>
      <c r="C5" s="1"/>
      <c r="D5" s="10"/>
      <c r="E5" s="10"/>
      <c r="F5" s="2"/>
      <c r="G5" s="1"/>
      <c r="H5" s="1"/>
    </row>
    <row r="6" spans="1:8" ht="31.5" customHeight="1" x14ac:dyDescent="0.25">
      <c r="A6"/>
      <c r="B6" s="151" t="s">
        <v>10</v>
      </c>
      <c r="C6" s="151"/>
      <c r="D6" s="151"/>
      <c r="E6" s="151"/>
      <c r="F6" s="151"/>
      <c r="G6" s="151"/>
      <c r="H6" s="151"/>
    </row>
    <row r="7" spans="1:8" ht="50.1" customHeight="1" x14ac:dyDescent="0.25">
      <c r="A7" s="6" t="s">
        <v>0</v>
      </c>
      <c r="B7" s="7" t="s">
        <v>1</v>
      </c>
      <c r="C7" s="8" t="s">
        <v>2</v>
      </c>
      <c r="D7" s="11" t="s">
        <v>3</v>
      </c>
      <c r="E7" s="11" t="s">
        <v>4</v>
      </c>
      <c r="F7" s="9" t="s">
        <v>5</v>
      </c>
      <c r="G7" s="8" t="s">
        <v>6</v>
      </c>
      <c r="H7" s="6" t="s">
        <v>7</v>
      </c>
    </row>
    <row r="8" spans="1:8" ht="50.1" customHeight="1" x14ac:dyDescent="0.25">
      <c r="A8" s="148" t="s">
        <v>9</v>
      </c>
      <c r="B8" s="148"/>
      <c r="C8" s="148"/>
      <c r="D8" s="148"/>
      <c r="E8" s="148"/>
      <c r="F8" s="148"/>
      <c r="G8" s="148"/>
      <c r="H8" s="148"/>
    </row>
    <row r="9" spans="1:8" ht="50.1" customHeight="1" x14ac:dyDescent="0.25">
      <c r="A9" s="148"/>
      <c r="B9" s="148"/>
      <c r="C9" s="148"/>
      <c r="D9" s="148"/>
      <c r="E9" s="148"/>
      <c r="F9" s="148"/>
      <c r="G9" s="148"/>
      <c r="H9" s="148"/>
    </row>
  </sheetData>
  <autoFilter ref="A7:H9" xr:uid="{00000000-0009-0000-0000-000000000000}"/>
  <mergeCells count="6">
    <mergeCell ref="A8:H9"/>
    <mergeCell ref="B3:H3"/>
    <mergeCell ref="B4:H4"/>
    <mergeCell ref="B6:H6"/>
    <mergeCell ref="C1:D1"/>
    <mergeCell ref="C2:D2"/>
  </mergeCells>
  <pageMargins left="0.70833333333333304" right="0.70833333333333304" top="0.74791666666666712" bottom="0.74791666666666712" header="0.51180555555555507" footer="0.51180555555555507"/>
  <pageSetup scale="5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C2A1-C548-4F7C-BD21-53FAC9FE28D5}">
  <sheetPr>
    <pageSetUpPr fitToPage="1"/>
  </sheetPr>
  <dimension ref="A1:I73"/>
  <sheetViews>
    <sheetView tabSelected="1" workbookViewId="0">
      <selection activeCell="C8" sqref="C8"/>
    </sheetView>
  </sheetViews>
  <sheetFormatPr baseColWidth="10" defaultColWidth="9.140625" defaultRowHeight="15.75" x14ac:dyDescent="0.25"/>
  <cols>
    <col min="1" max="1" width="9.140625" style="95" customWidth="1"/>
    <col min="2" max="2" width="13.5703125" style="96" customWidth="1"/>
    <col min="3" max="3" width="116.85546875" style="96" customWidth="1"/>
    <col min="4" max="4" width="19.28515625" style="97" customWidth="1"/>
    <col min="5" max="5" width="15.5703125" style="98" customWidth="1"/>
    <col min="6" max="6" width="15.5703125" style="99" customWidth="1"/>
    <col min="7" max="7" width="28.7109375" style="100" customWidth="1"/>
    <col min="8" max="8" width="13.7109375" style="95" customWidth="1"/>
  </cols>
  <sheetData>
    <row r="1" spans="1:8" ht="15" customHeight="1" x14ac:dyDescent="0.25">
      <c r="A1" s="96"/>
      <c r="C1" s="230"/>
      <c r="D1" s="230"/>
      <c r="E1" s="121"/>
      <c r="F1" s="96"/>
      <c r="H1" s="96"/>
    </row>
    <row r="2" spans="1:8" ht="15" customHeight="1" x14ac:dyDescent="0.25">
      <c r="A2" s="96"/>
      <c r="C2" s="230"/>
      <c r="D2" s="230"/>
      <c r="E2" s="121"/>
      <c r="F2" s="96"/>
      <c r="H2" s="96"/>
    </row>
    <row r="3" spans="1:8" ht="30.75" customHeight="1" x14ac:dyDescent="0.25">
      <c r="A3" s="96"/>
      <c r="B3" s="231" t="s">
        <v>1130</v>
      </c>
      <c r="C3" s="231"/>
      <c r="D3" s="231"/>
      <c r="E3" s="231"/>
      <c r="F3" s="231"/>
      <c r="G3" s="231"/>
      <c r="H3" s="231"/>
    </row>
    <row r="4" spans="1:8" ht="27.75" customHeight="1" x14ac:dyDescent="0.25">
      <c r="A4" s="96"/>
      <c r="B4" s="231"/>
      <c r="C4" s="231"/>
      <c r="D4" s="231"/>
      <c r="E4" s="231"/>
      <c r="F4" s="231"/>
      <c r="G4" s="231"/>
      <c r="H4" s="231"/>
    </row>
    <row r="5" spans="1:8" ht="15" hidden="1" customHeight="1" x14ac:dyDescent="0.25">
      <c r="A5" s="96"/>
      <c r="B5" s="144"/>
      <c r="C5" s="144"/>
      <c r="D5" s="123"/>
      <c r="E5" s="124"/>
      <c r="F5" s="125"/>
      <c r="G5" s="126"/>
      <c r="H5" s="144"/>
    </row>
    <row r="6" spans="1:8" ht="31.5" customHeight="1" x14ac:dyDescent="0.25">
      <c r="A6" s="96"/>
      <c r="B6" s="232" t="s">
        <v>10</v>
      </c>
      <c r="C6" s="232"/>
      <c r="D6" s="232"/>
      <c r="E6" s="232"/>
      <c r="F6" s="232"/>
      <c r="G6" s="232"/>
      <c r="H6" s="232"/>
    </row>
    <row r="7" spans="1:8" ht="50.1" customHeight="1" x14ac:dyDescent="0.25">
      <c r="A7" s="127" t="s">
        <v>0</v>
      </c>
      <c r="B7" s="128" t="s">
        <v>1</v>
      </c>
      <c r="C7" s="128" t="s">
        <v>2</v>
      </c>
      <c r="D7" s="129" t="s">
        <v>3</v>
      </c>
      <c r="E7" s="129" t="s">
        <v>4</v>
      </c>
      <c r="F7" s="130" t="s">
        <v>5</v>
      </c>
      <c r="G7" s="128" t="s">
        <v>6</v>
      </c>
      <c r="H7" s="127" t="s">
        <v>7</v>
      </c>
    </row>
    <row r="8" spans="1:8" s="68" customFormat="1" ht="63" x14ac:dyDescent="0.2">
      <c r="A8" s="133" t="s">
        <v>21</v>
      </c>
      <c r="B8" s="137">
        <v>45558</v>
      </c>
      <c r="C8" s="143" t="s">
        <v>1155</v>
      </c>
      <c r="D8" s="134">
        <v>14957.55</v>
      </c>
      <c r="E8" s="134">
        <v>14957.55</v>
      </c>
      <c r="F8" s="136" t="s">
        <v>835</v>
      </c>
      <c r="G8" s="135" t="s">
        <v>1131</v>
      </c>
      <c r="H8" s="133" t="s">
        <v>837</v>
      </c>
    </row>
    <row r="9" spans="1:8" s="68" customFormat="1" ht="78.75" x14ac:dyDescent="0.2">
      <c r="A9" s="133" t="s">
        <v>28</v>
      </c>
      <c r="B9" s="137">
        <v>45569</v>
      </c>
      <c r="C9" s="143" t="s">
        <v>1156</v>
      </c>
      <c r="D9" s="134">
        <v>15606.87</v>
      </c>
      <c r="E9" s="134">
        <f>SUM(D9)</f>
        <v>15606.87</v>
      </c>
      <c r="F9" s="136" t="s">
        <v>835</v>
      </c>
      <c r="G9" s="135" t="s">
        <v>1131</v>
      </c>
      <c r="H9" s="133" t="s">
        <v>837</v>
      </c>
    </row>
    <row r="10" spans="1:8" s="68" customFormat="1" ht="31.5" x14ac:dyDescent="0.2">
      <c r="A10" s="133" t="s">
        <v>38</v>
      </c>
      <c r="B10" s="137">
        <v>45576</v>
      </c>
      <c r="C10" s="143" t="s">
        <v>1132</v>
      </c>
      <c r="D10" s="134">
        <v>10223.85</v>
      </c>
      <c r="E10" s="134">
        <v>10223.85</v>
      </c>
      <c r="F10" s="136" t="s">
        <v>24</v>
      </c>
      <c r="G10" s="135" t="s">
        <v>1133</v>
      </c>
      <c r="H10" s="133" t="s">
        <v>1134</v>
      </c>
    </row>
    <row r="11" spans="1:8" s="68" customFormat="1" ht="31.5" x14ac:dyDescent="0.2">
      <c r="A11" s="133" t="s">
        <v>39</v>
      </c>
      <c r="B11" s="137">
        <v>45576</v>
      </c>
      <c r="C11" s="143" t="s">
        <v>1157</v>
      </c>
      <c r="D11" s="134">
        <v>5500</v>
      </c>
      <c r="E11" s="134">
        <v>5500</v>
      </c>
      <c r="F11" s="136" t="s">
        <v>143</v>
      </c>
      <c r="G11" s="135" t="s">
        <v>1135</v>
      </c>
      <c r="H11" s="133" t="s">
        <v>1136</v>
      </c>
    </row>
    <row r="12" spans="1:8" s="68" customFormat="1" ht="63" x14ac:dyDescent="0.2">
      <c r="A12" s="133" t="s">
        <v>52</v>
      </c>
      <c r="B12" s="142">
        <v>45576</v>
      </c>
      <c r="C12" s="143" t="s">
        <v>1137</v>
      </c>
      <c r="D12" s="138">
        <v>20790</v>
      </c>
      <c r="E12" s="134">
        <v>20790</v>
      </c>
      <c r="F12" s="141" t="s">
        <v>143</v>
      </c>
      <c r="G12" s="135" t="s">
        <v>962</v>
      </c>
      <c r="H12" s="140" t="s">
        <v>963</v>
      </c>
    </row>
    <row r="13" spans="1:8" s="68" customFormat="1" x14ac:dyDescent="0.2">
      <c r="A13" s="133" t="s">
        <v>53</v>
      </c>
      <c r="B13" s="142">
        <v>45580</v>
      </c>
      <c r="C13" s="131" t="s">
        <v>1158</v>
      </c>
      <c r="D13" s="138">
        <v>1558.75</v>
      </c>
      <c r="E13" s="134">
        <v>1558.75</v>
      </c>
      <c r="F13" s="141" t="s">
        <v>169</v>
      </c>
      <c r="G13" s="135" t="s">
        <v>949</v>
      </c>
      <c r="H13" s="140" t="s">
        <v>950</v>
      </c>
    </row>
    <row r="14" spans="1:8" s="68" customFormat="1" ht="30" x14ac:dyDescent="0.2">
      <c r="A14" s="251" t="s">
        <v>101</v>
      </c>
      <c r="B14" s="245">
        <v>45580</v>
      </c>
      <c r="C14" s="131" t="s">
        <v>1159</v>
      </c>
      <c r="D14" s="233">
        <v>2637.09</v>
      </c>
      <c r="E14" s="248">
        <v>2637.09</v>
      </c>
      <c r="F14" s="236" t="s">
        <v>376</v>
      </c>
      <c r="G14" s="239" t="s">
        <v>949</v>
      </c>
      <c r="H14" s="242" t="s">
        <v>950</v>
      </c>
    </row>
    <row r="15" spans="1:8" s="68" customFormat="1" ht="15.75" customHeight="1" x14ac:dyDescent="0.2">
      <c r="A15" s="253"/>
      <c r="B15" s="247"/>
      <c r="C15" s="131" t="s">
        <v>1160</v>
      </c>
      <c r="D15" s="235"/>
      <c r="E15" s="250"/>
      <c r="F15" s="238"/>
      <c r="G15" s="241"/>
      <c r="H15" s="244"/>
    </row>
    <row r="16" spans="1:8" s="68" customFormat="1" ht="31.5" x14ac:dyDescent="0.2">
      <c r="A16" s="133" t="s">
        <v>105</v>
      </c>
      <c r="B16" s="142">
        <v>45580</v>
      </c>
      <c r="C16" s="143" t="s">
        <v>1161</v>
      </c>
      <c r="D16" s="138">
        <v>4800</v>
      </c>
      <c r="E16" s="134">
        <v>4800</v>
      </c>
      <c r="F16" s="141" t="s">
        <v>169</v>
      </c>
      <c r="G16" s="139" t="s">
        <v>1135</v>
      </c>
      <c r="H16" s="140" t="s">
        <v>1136</v>
      </c>
    </row>
    <row r="17" spans="1:8" s="68" customFormat="1" ht="31.5" x14ac:dyDescent="0.2">
      <c r="A17" s="251" t="s">
        <v>76</v>
      </c>
      <c r="B17" s="245">
        <v>45580</v>
      </c>
      <c r="C17" s="143" t="s">
        <v>1162</v>
      </c>
      <c r="D17" s="138">
        <v>14100</v>
      </c>
      <c r="E17" s="248">
        <f>SUM(D17:D18)</f>
        <v>14425</v>
      </c>
      <c r="F17" s="141" t="s">
        <v>169</v>
      </c>
      <c r="G17" s="239" t="s">
        <v>1066</v>
      </c>
      <c r="H17" s="242" t="s">
        <v>1067</v>
      </c>
    </row>
    <row r="18" spans="1:8" s="68" customFormat="1" ht="30.75" customHeight="1" x14ac:dyDescent="0.2">
      <c r="A18" s="253"/>
      <c r="B18" s="247"/>
      <c r="C18" s="143" t="s">
        <v>1163</v>
      </c>
      <c r="D18" s="138">
        <v>325</v>
      </c>
      <c r="E18" s="250"/>
      <c r="F18" s="141" t="s">
        <v>68</v>
      </c>
      <c r="G18" s="241"/>
      <c r="H18" s="244"/>
    </row>
    <row r="19" spans="1:8" s="68" customFormat="1" ht="31.5" x14ac:dyDescent="0.2">
      <c r="A19" s="251" t="s">
        <v>113</v>
      </c>
      <c r="B19" s="245">
        <v>45580</v>
      </c>
      <c r="C19" s="143" t="s">
        <v>1164</v>
      </c>
      <c r="D19" s="233">
        <v>2125</v>
      </c>
      <c r="E19" s="248">
        <v>2125</v>
      </c>
      <c r="F19" s="236" t="s">
        <v>148</v>
      </c>
      <c r="G19" s="239" t="s">
        <v>1138</v>
      </c>
      <c r="H19" s="242" t="s">
        <v>1139</v>
      </c>
    </row>
    <row r="20" spans="1:8" s="68" customFormat="1" ht="31.5" x14ac:dyDescent="0.2">
      <c r="A20" s="252"/>
      <c r="B20" s="246"/>
      <c r="C20" s="143" t="s">
        <v>1165</v>
      </c>
      <c r="D20" s="234"/>
      <c r="E20" s="249"/>
      <c r="F20" s="237"/>
      <c r="G20" s="240"/>
      <c r="H20" s="243"/>
    </row>
    <row r="21" spans="1:8" s="68" customFormat="1" ht="31.5" x14ac:dyDescent="0.2">
      <c r="A21" s="252"/>
      <c r="B21" s="246"/>
      <c r="C21" s="143" t="s">
        <v>1166</v>
      </c>
      <c r="D21" s="234"/>
      <c r="E21" s="249"/>
      <c r="F21" s="237"/>
      <c r="G21" s="240"/>
      <c r="H21" s="243"/>
    </row>
    <row r="22" spans="1:8" s="68" customFormat="1" ht="31.5" x14ac:dyDescent="0.2">
      <c r="A22" s="253"/>
      <c r="B22" s="247"/>
      <c r="C22" s="143" t="s">
        <v>1167</v>
      </c>
      <c r="D22" s="235"/>
      <c r="E22" s="250"/>
      <c r="F22" s="238"/>
      <c r="G22" s="241"/>
      <c r="H22" s="244"/>
    </row>
    <row r="23" spans="1:8" s="68" customFormat="1" x14ac:dyDescent="0.2">
      <c r="A23" s="251" t="s">
        <v>117</v>
      </c>
      <c r="B23" s="245">
        <v>45580</v>
      </c>
      <c r="C23" s="147" t="s">
        <v>1168</v>
      </c>
      <c r="D23" s="145">
        <v>3675.75</v>
      </c>
      <c r="E23" s="233">
        <f>SUM(D23:D24)</f>
        <v>10013.25</v>
      </c>
      <c r="F23" s="141" t="s">
        <v>242</v>
      </c>
      <c r="G23" s="239" t="s">
        <v>949</v>
      </c>
      <c r="H23" s="242" t="s">
        <v>950</v>
      </c>
    </row>
    <row r="24" spans="1:8" s="68" customFormat="1" ht="15.75" customHeight="1" x14ac:dyDescent="0.2">
      <c r="A24" s="253"/>
      <c r="B24" s="247"/>
      <c r="C24" s="143" t="s">
        <v>1169</v>
      </c>
      <c r="D24" s="146">
        <v>6337.5</v>
      </c>
      <c r="E24" s="235"/>
      <c r="F24" s="141" t="s">
        <v>169</v>
      </c>
      <c r="G24" s="241"/>
      <c r="H24" s="244"/>
    </row>
    <row r="25" spans="1:8" s="68" customFormat="1" ht="31.5" x14ac:dyDescent="0.2">
      <c r="A25" s="251" t="s">
        <v>123</v>
      </c>
      <c r="B25" s="245">
        <v>45581</v>
      </c>
      <c r="C25" s="143" t="s">
        <v>1170</v>
      </c>
      <c r="D25" s="233">
        <v>18350</v>
      </c>
      <c r="E25" s="248">
        <v>18350</v>
      </c>
      <c r="F25" s="236" t="s">
        <v>546</v>
      </c>
      <c r="G25" s="239" t="s">
        <v>1140</v>
      </c>
      <c r="H25" s="242" t="s">
        <v>1141</v>
      </c>
    </row>
    <row r="26" spans="1:8" s="68" customFormat="1" ht="47.25" x14ac:dyDescent="0.2">
      <c r="A26" s="252"/>
      <c r="B26" s="246"/>
      <c r="C26" s="143" t="s">
        <v>1171</v>
      </c>
      <c r="D26" s="234"/>
      <c r="E26" s="249"/>
      <c r="F26" s="237"/>
      <c r="G26" s="240"/>
      <c r="H26" s="243"/>
    </row>
    <row r="27" spans="1:8" s="68" customFormat="1" ht="47.25" x14ac:dyDescent="0.2">
      <c r="A27" s="253"/>
      <c r="B27" s="247"/>
      <c r="C27" s="143" t="s">
        <v>1172</v>
      </c>
      <c r="D27" s="235"/>
      <c r="E27" s="250"/>
      <c r="F27" s="238"/>
      <c r="G27" s="241"/>
      <c r="H27" s="244"/>
    </row>
    <row r="28" spans="1:8" s="68" customFormat="1" ht="31.5" customHeight="1" x14ac:dyDescent="0.2">
      <c r="A28" s="251" t="s">
        <v>128</v>
      </c>
      <c r="B28" s="245">
        <v>45583</v>
      </c>
      <c r="C28" s="143" t="s">
        <v>1191</v>
      </c>
      <c r="D28" s="138">
        <v>2375</v>
      </c>
      <c r="E28" s="248">
        <f>SUM(D28:D32)</f>
        <v>14302.5</v>
      </c>
      <c r="F28" s="141" t="s">
        <v>346</v>
      </c>
      <c r="G28" s="239" t="s">
        <v>1016</v>
      </c>
      <c r="H28" s="242" t="s">
        <v>1017</v>
      </c>
    </row>
    <row r="29" spans="1:8" s="68" customFormat="1" ht="15.75" customHeight="1" x14ac:dyDescent="0.2">
      <c r="A29" s="252"/>
      <c r="B29" s="246"/>
      <c r="C29" s="143" t="s">
        <v>1192</v>
      </c>
      <c r="D29" s="138">
        <v>1250</v>
      </c>
      <c r="E29" s="249"/>
      <c r="F29" s="141" t="s">
        <v>286</v>
      </c>
      <c r="G29" s="240"/>
      <c r="H29" s="243"/>
    </row>
    <row r="30" spans="1:8" s="68" customFormat="1" ht="15.75" customHeight="1" x14ac:dyDescent="0.2">
      <c r="A30" s="252"/>
      <c r="B30" s="246"/>
      <c r="C30" s="143" t="s">
        <v>1193</v>
      </c>
      <c r="D30" s="233">
        <v>10677.5</v>
      </c>
      <c r="E30" s="249"/>
      <c r="F30" s="236" t="s">
        <v>63</v>
      </c>
      <c r="G30" s="240"/>
      <c r="H30" s="243"/>
    </row>
    <row r="31" spans="1:8" s="68" customFormat="1" ht="15.75" customHeight="1" x14ac:dyDescent="0.2">
      <c r="A31" s="252"/>
      <c r="B31" s="246"/>
      <c r="C31" s="143" t="s">
        <v>1194</v>
      </c>
      <c r="D31" s="234"/>
      <c r="E31" s="249"/>
      <c r="F31" s="237"/>
      <c r="G31" s="240"/>
      <c r="H31" s="243"/>
    </row>
    <row r="32" spans="1:8" s="68" customFormat="1" ht="15.75" customHeight="1" x14ac:dyDescent="0.2">
      <c r="A32" s="252"/>
      <c r="B32" s="246"/>
      <c r="C32" s="143" t="s">
        <v>1195</v>
      </c>
      <c r="D32" s="234"/>
      <c r="E32" s="249"/>
      <c r="F32" s="237"/>
      <c r="G32" s="240"/>
      <c r="H32" s="243"/>
    </row>
    <row r="33" spans="1:9" s="68" customFormat="1" x14ac:dyDescent="0.2">
      <c r="A33" s="252"/>
      <c r="B33" s="246"/>
      <c r="C33" s="143" t="s">
        <v>1196</v>
      </c>
      <c r="D33" s="234"/>
      <c r="E33" s="249"/>
      <c r="F33" s="237"/>
      <c r="G33" s="240"/>
      <c r="H33" s="243"/>
    </row>
    <row r="34" spans="1:9" s="68" customFormat="1" x14ac:dyDescent="0.2">
      <c r="A34" s="252"/>
      <c r="B34" s="246"/>
      <c r="C34" s="143" t="s">
        <v>1197</v>
      </c>
      <c r="D34" s="234"/>
      <c r="E34" s="249"/>
      <c r="F34" s="237"/>
      <c r="G34" s="240"/>
      <c r="H34" s="243"/>
    </row>
    <row r="35" spans="1:9" s="68" customFormat="1" x14ac:dyDescent="0.2">
      <c r="A35" s="253"/>
      <c r="B35" s="247"/>
      <c r="C35" s="143" t="s">
        <v>1198</v>
      </c>
      <c r="D35" s="235"/>
      <c r="E35" s="250"/>
      <c r="F35" s="238"/>
      <c r="G35" s="241"/>
      <c r="H35" s="244"/>
    </row>
    <row r="36" spans="1:9" s="68" customFormat="1" ht="45" x14ac:dyDescent="0.2">
      <c r="A36" s="140" t="s">
        <v>138</v>
      </c>
      <c r="B36" s="142">
        <v>45583</v>
      </c>
      <c r="C36" s="131" t="s">
        <v>1173</v>
      </c>
      <c r="D36" s="138">
        <v>9500</v>
      </c>
      <c r="E36" s="138">
        <v>9500</v>
      </c>
      <c r="F36" s="141" t="s">
        <v>217</v>
      </c>
      <c r="G36" s="139" t="s">
        <v>1066</v>
      </c>
      <c r="H36" s="140" t="s">
        <v>1067</v>
      </c>
    </row>
    <row r="37" spans="1:9" s="68" customFormat="1" ht="31.5" x14ac:dyDescent="0.2">
      <c r="A37" s="242" t="s">
        <v>140</v>
      </c>
      <c r="B37" s="245">
        <v>45587</v>
      </c>
      <c r="C37" s="143" t="s">
        <v>1174</v>
      </c>
      <c r="D37" s="233">
        <v>21807.49</v>
      </c>
      <c r="E37" s="233">
        <v>21807.49</v>
      </c>
      <c r="F37" s="236" t="s">
        <v>148</v>
      </c>
      <c r="G37" s="239" t="s">
        <v>947</v>
      </c>
      <c r="H37" s="242" t="s">
        <v>948</v>
      </c>
      <c r="I37" s="132"/>
    </row>
    <row r="38" spans="1:9" s="68" customFormat="1" x14ac:dyDescent="0.2">
      <c r="A38" s="243"/>
      <c r="B38" s="246"/>
      <c r="C38" s="143" t="s">
        <v>1175</v>
      </c>
      <c r="D38" s="234"/>
      <c r="E38" s="234"/>
      <c r="F38" s="237"/>
      <c r="G38" s="240"/>
      <c r="H38" s="243"/>
      <c r="I38" s="132"/>
    </row>
    <row r="39" spans="1:9" s="68" customFormat="1" ht="31.5" x14ac:dyDescent="0.2">
      <c r="A39" s="243"/>
      <c r="B39" s="246"/>
      <c r="C39" s="143" t="s">
        <v>1000</v>
      </c>
      <c r="D39" s="234"/>
      <c r="E39" s="234"/>
      <c r="F39" s="237"/>
      <c r="G39" s="240"/>
      <c r="H39" s="243"/>
      <c r="I39" s="132"/>
    </row>
    <row r="40" spans="1:9" s="68" customFormat="1" ht="31.5" x14ac:dyDescent="0.2">
      <c r="A40" s="244"/>
      <c r="B40" s="247"/>
      <c r="C40" s="143" t="s">
        <v>998</v>
      </c>
      <c r="D40" s="235"/>
      <c r="E40" s="235"/>
      <c r="F40" s="238"/>
      <c r="G40" s="241"/>
      <c r="H40" s="244"/>
      <c r="I40" s="132"/>
    </row>
    <row r="41" spans="1:9" s="68" customFormat="1" ht="45" x14ac:dyDescent="0.2">
      <c r="A41" s="140" t="s">
        <v>206</v>
      </c>
      <c r="B41" s="142">
        <v>45587</v>
      </c>
      <c r="C41" s="131" t="s">
        <v>1142</v>
      </c>
      <c r="D41" s="138">
        <v>3858</v>
      </c>
      <c r="E41" s="138">
        <v>3858</v>
      </c>
      <c r="F41" s="141" t="s">
        <v>755</v>
      </c>
      <c r="G41" s="139" t="s">
        <v>1062</v>
      </c>
      <c r="H41" s="140" t="s">
        <v>65</v>
      </c>
    </row>
    <row r="42" spans="1:9" s="68" customFormat="1" ht="31.5" x14ac:dyDescent="0.2">
      <c r="A42" s="140" t="s">
        <v>210</v>
      </c>
      <c r="B42" s="142">
        <v>45587</v>
      </c>
      <c r="C42" s="131" t="s">
        <v>1143</v>
      </c>
      <c r="D42" s="138">
        <v>25000</v>
      </c>
      <c r="E42" s="138">
        <v>25000</v>
      </c>
      <c r="F42" s="141" t="s">
        <v>143</v>
      </c>
      <c r="G42" s="139" t="s">
        <v>1144</v>
      </c>
      <c r="H42" s="140" t="s">
        <v>1145</v>
      </c>
    </row>
    <row r="43" spans="1:9" s="68" customFormat="1" x14ac:dyDescent="0.2">
      <c r="A43" s="242" t="s">
        <v>215</v>
      </c>
      <c r="B43" s="245">
        <v>45587</v>
      </c>
      <c r="C43" s="143" t="s">
        <v>44</v>
      </c>
      <c r="D43" s="138">
        <v>1840</v>
      </c>
      <c r="E43" s="233">
        <f>SUM(D43:D44)</f>
        <v>1950</v>
      </c>
      <c r="F43" s="141" t="s">
        <v>23</v>
      </c>
      <c r="G43" s="239" t="s">
        <v>420</v>
      </c>
      <c r="H43" s="242" t="s">
        <v>421</v>
      </c>
    </row>
    <row r="44" spans="1:9" s="68" customFormat="1" ht="15" customHeight="1" x14ac:dyDescent="0.2">
      <c r="A44" s="244"/>
      <c r="B44" s="247"/>
      <c r="C44" s="143" t="s">
        <v>1176</v>
      </c>
      <c r="D44" s="138">
        <v>110</v>
      </c>
      <c r="E44" s="235"/>
      <c r="F44" s="141" t="s">
        <v>24</v>
      </c>
      <c r="G44" s="241"/>
      <c r="H44" s="244"/>
    </row>
    <row r="45" spans="1:9" s="68" customFormat="1" ht="15" customHeight="1" x14ac:dyDescent="0.2">
      <c r="A45" s="242" t="s">
        <v>220</v>
      </c>
      <c r="B45" s="245">
        <v>45587</v>
      </c>
      <c r="C45" s="143" t="s">
        <v>758</v>
      </c>
      <c r="D45" s="138">
        <v>300</v>
      </c>
      <c r="E45" s="233">
        <f>SUM(D45:D47)</f>
        <v>2721</v>
      </c>
      <c r="F45" s="141" t="s">
        <v>23</v>
      </c>
      <c r="G45" s="239" t="s">
        <v>420</v>
      </c>
      <c r="H45" s="242" t="s">
        <v>421</v>
      </c>
    </row>
    <row r="46" spans="1:9" s="68" customFormat="1" x14ac:dyDescent="0.2">
      <c r="A46" s="243"/>
      <c r="B46" s="246"/>
      <c r="C46" s="143" t="s">
        <v>988</v>
      </c>
      <c r="D46" s="138">
        <v>125</v>
      </c>
      <c r="E46" s="234"/>
      <c r="F46" s="141" t="s">
        <v>25</v>
      </c>
      <c r="G46" s="240"/>
      <c r="H46" s="243"/>
    </row>
    <row r="47" spans="1:9" s="68" customFormat="1" ht="15.75" customHeight="1" x14ac:dyDescent="0.2">
      <c r="A47" s="244"/>
      <c r="B47" s="247"/>
      <c r="C47" s="143" t="s">
        <v>1049</v>
      </c>
      <c r="D47" s="138">
        <v>2296</v>
      </c>
      <c r="E47" s="235"/>
      <c r="F47" s="141" t="s">
        <v>24</v>
      </c>
      <c r="G47" s="241"/>
      <c r="H47" s="244"/>
    </row>
    <row r="48" spans="1:9" s="68" customFormat="1" ht="31.5" x14ac:dyDescent="0.2">
      <c r="A48" s="242" t="s">
        <v>225</v>
      </c>
      <c r="B48" s="245">
        <v>45587</v>
      </c>
      <c r="C48" s="143" t="s">
        <v>1177</v>
      </c>
      <c r="D48" s="233">
        <v>4579.55</v>
      </c>
      <c r="E48" s="233">
        <v>4579.55</v>
      </c>
      <c r="F48" s="236" t="s">
        <v>227</v>
      </c>
      <c r="G48" s="239" t="s">
        <v>1066</v>
      </c>
      <c r="H48" s="242" t="s">
        <v>1067</v>
      </c>
    </row>
    <row r="49" spans="1:8" s="68" customFormat="1" ht="31.5" x14ac:dyDescent="0.2">
      <c r="A49" s="244"/>
      <c r="B49" s="247"/>
      <c r="C49" s="143" t="s">
        <v>1178</v>
      </c>
      <c r="D49" s="235"/>
      <c r="E49" s="235"/>
      <c r="F49" s="238"/>
      <c r="G49" s="241"/>
      <c r="H49" s="244"/>
    </row>
    <row r="50" spans="1:8" s="68" customFormat="1" ht="30.75" customHeight="1" x14ac:dyDescent="0.2">
      <c r="A50" s="242" t="s">
        <v>237</v>
      </c>
      <c r="B50" s="245">
        <v>45590</v>
      </c>
      <c r="C50" s="143" t="s">
        <v>1179</v>
      </c>
      <c r="D50" s="233">
        <v>8350</v>
      </c>
      <c r="E50" s="233">
        <v>8350</v>
      </c>
      <c r="F50" s="236" t="s">
        <v>148</v>
      </c>
      <c r="G50" s="239" t="s">
        <v>902</v>
      </c>
      <c r="H50" s="242" t="s">
        <v>160</v>
      </c>
    </row>
    <row r="51" spans="1:8" s="68" customFormat="1" ht="30.75" customHeight="1" x14ac:dyDescent="0.2">
      <c r="A51" s="243"/>
      <c r="B51" s="246"/>
      <c r="C51" s="143" t="s">
        <v>1180</v>
      </c>
      <c r="D51" s="234"/>
      <c r="E51" s="234"/>
      <c r="F51" s="237"/>
      <c r="G51" s="240"/>
      <c r="H51" s="243"/>
    </row>
    <row r="52" spans="1:8" s="68" customFormat="1" ht="30.75" customHeight="1" x14ac:dyDescent="0.2">
      <c r="A52" s="243"/>
      <c r="B52" s="246"/>
      <c r="C52" s="143" t="s">
        <v>1181</v>
      </c>
      <c r="D52" s="234"/>
      <c r="E52" s="234"/>
      <c r="F52" s="237"/>
      <c r="G52" s="240"/>
      <c r="H52" s="243"/>
    </row>
    <row r="53" spans="1:8" s="68" customFormat="1" ht="30.75" customHeight="1" x14ac:dyDescent="0.2">
      <c r="A53" s="243"/>
      <c r="B53" s="246"/>
      <c r="C53" s="143" t="s">
        <v>1182</v>
      </c>
      <c r="D53" s="234"/>
      <c r="E53" s="234"/>
      <c r="F53" s="237"/>
      <c r="G53" s="240"/>
      <c r="H53" s="243"/>
    </row>
    <row r="54" spans="1:8" s="68" customFormat="1" ht="30.75" customHeight="1" x14ac:dyDescent="0.2">
      <c r="A54" s="243"/>
      <c r="B54" s="246"/>
      <c r="C54" s="143" t="s">
        <v>1183</v>
      </c>
      <c r="D54" s="234"/>
      <c r="E54" s="234"/>
      <c r="F54" s="237"/>
      <c r="G54" s="240"/>
      <c r="H54" s="243"/>
    </row>
    <row r="55" spans="1:8" s="68" customFormat="1" ht="30.75" customHeight="1" x14ac:dyDescent="0.2">
      <c r="A55" s="243"/>
      <c r="B55" s="246"/>
      <c r="C55" s="143" t="s">
        <v>1184</v>
      </c>
      <c r="D55" s="234"/>
      <c r="E55" s="234"/>
      <c r="F55" s="237"/>
      <c r="G55" s="240"/>
      <c r="H55" s="243"/>
    </row>
    <row r="56" spans="1:8" s="68" customFormat="1" ht="30.75" customHeight="1" x14ac:dyDescent="0.2">
      <c r="A56" s="243"/>
      <c r="B56" s="246"/>
      <c r="C56" s="143" t="s">
        <v>1185</v>
      </c>
      <c r="D56" s="234"/>
      <c r="E56" s="234"/>
      <c r="F56" s="237"/>
      <c r="G56" s="240"/>
      <c r="H56" s="243"/>
    </row>
    <row r="57" spans="1:8" s="68" customFormat="1" ht="30.75" customHeight="1" x14ac:dyDescent="0.2">
      <c r="A57" s="243"/>
      <c r="B57" s="246"/>
      <c r="C57" s="143" t="s">
        <v>1186</v>
      </c>
      <c r="D57" s="234"/>
      <c r="E57" s="234"/>
      <c r="F57" s="237"/>
      <c r="G57" s="240"/>
      <c r="H57" s="243"/>
    </row>
    <row r="58" spans="1:8" s="68" customFormat="1" ht="30.75" customHeight="1" x14ac:dyDescent="0.2">
      <c r="A58" s="243"/>
      <c r="B58" s="246"/>
      <c r="C58" s="143" t="s">
        <v>1187</v>
      </c>
      <c r="D58" s="234"/>
      <c r="E58" s="234"/>
      <c r="F58" s="237"/>
      <c r="G58" s="240"/>
      <c r="H58" s="243"/>
    </row>
    <row r="59" spans="1:8" s="68" customFormat="1" ht="30.75" customHeight="1" x14ac:dyDescent="0.2">
      <c r="A59" s="244"/>
      <c r="B59" s="247"/>
      <c r="C59" s="143" t="s">
        <v>1188</v>
      </c>
      <c r="D59" s="235"/>
      <c r="E59" s="235"/>
      <c r="F59" s="238"/>
      <c r="G59" s="241"/>
      <c r="H59" s="244"/>
    </row>
    <row r="60" spans="1:8" s="68" customFormat="1" ht="31.5" x14ac:dyDescent="0.2">
      <c r="A60" s="140" t="s">
        <v>240</v>
      </c>
      <c r="B60" s="142">
        <v>45590</v>
      </c>
      <c r="C60" s="143" t="s">
        <v>1189</v>
      </c>
      <c r="D60" s="138">
        <v>3800</v>
      </c>
      <c r="E60" s="138">
        <v>3800</v>
      </c>
      <c r="F60" s="141" t="s">
        <v>381</v>
      </c>
      <c r="G60" s="139" t="s">
        <v>1066</v>
      </c>
      <c r="H60" s="140" t="s">
        <v>1067</v>
      </c>
    </row>
    <row r="61" spans="1:8" s="68" customFormat="1" ht="31.5" x14ac:dyDescent="0.2">
      <c r="A61" s="140" t="s">
        <v>245</v>
      </c>
      <c r="B61" s="142">
        <v>45590</v>
      </c>
      <c r="C61" s="143" t="s">
        <v>1190</v>
      </c>
      <c r="D61" s="138">
        <v>1050</v>
      </c>
      <c r="E61" s="138">
        <v>1050</v>
      </c>
      <c r="F61" s="141" t="s">
        <v>381</v>
      </c>
      <c r="G61" s="139" t="s">
        <v>522</v>
      </c>
      <c r="H61" s="140" t="s">
        <v>145</v>
      </c>
    </row>
    <row r="62" spans="1:8" s="68" customFormat="1" ht="30" customHeight="1" x14ac:dyDescent="0.2">
      <c r="A62" s="140" t="s">
        <v>247</v>
      </c>
      <c r="B62" s="142">
        <v>45593</v>
      </c>
      <c r="C62" s="131" t="s">
        <v>1146</v>
      </c>
      <c r="D62" s="138">
        <v>7747.3</v>
      </c>
      <c r="E62" s="138">
        <v>7747.3</v>
      </c>
      <c r="F62" s="141" t="s">
        <v>884</v>
      </c>
      <c r="G62" s="139" t="s">
        <v>952</v>
      </c>
      <c r="H62" s="140" t="s">
        <v>951</v>
      </c>
    </row>
    <row r="63" spans="1:8" s="68" customFormat="1" ht="30" customHeight="1" x14ac:dyDescent="0.2">
      <c r="A63" s="140" t="s">
        <v>253</v>
      </c>
      <c r="B63" s="142">
        <v>45593</v>
      </c>
      <c r="C63" s="131" t="s">
        <v>1147</v>
      </c>
      <c r="D63" s="138">
        <v>4800</v>
      </c>
      <c r="E63" s="138">
        <v>4800</v>
      </c>
      <c r="F63" s="141" t="s">
        <v>169</v>
      </c>
      <c r="G63" s="139" t="s">
        <v>1135</v>
      </c>
      <c r="H63" s="140" t="s">
        <v>1136</v>
      </c>
    </row>
    <row r="64" spans="1:8" s="68" customFormat="1" ht="30" customHeight="1" x14ac:dyDescent="0.2">
      <c r="A64" s="242" t="s">
        <v>258</v>
      </c>
      <c r="B64" s="245">
        <v>45593</v>
      </c>
      <c r="C64" s="143" t="s">
        <v>1199</v>
      </c>
      <c r="D64" s="138">
        <v>1300</v>
      </c>
      <c r="E64" s="254">
        <f>SUM(D64:D66)</f>
        <v>2140</v>
      </c>
      <c r="F64" s="141" t="s">
        <v>23</v>
      </c>
      <c r="G64" s="239" t="s">
        <v>1148</v>
      </c>
      <c r="H64" s="242" t="s">
        <v>1149</v>
      </c>
    </row>
    <row r="65" spans="1:8" s="68" customFormat="1" x14ac:dyDescent="0.2">
      <c r="A65" s="243"/>
      <c r="B65" s="246"/>
      <c r="C65" s="143" t="s">
        <v>985</v>
      </c>
      <c r="D65" s="138">
        <v>560</v>
      </c>
      <c r="E65" s="255"/>
      <c r="F65" s="141" t="s">
        <v>25</v>
      </c>
      <c r="G65" s="240"/>
      <c r="H65" s="243"/>
    </row>
    <row r="66" spans="1:8" s="68" customFormat="1" ht="15.75" customHeight="1" x14ac:dyDescent="0.2">
      <c r="A66" s="244"/>
      <c r="B66" s="247"/>
      <c r="C66" s="143" t="s">
        <v>1200</v>
      </c>
      <c r="D66" s="138">
        <v>280</v>
      </c>
      <c r="E66" s="256"/>
      <c r="F66" s="141" t="s">
        <v>24</v>
      </c>
      <c r="G66" s="241"/>
      <c r="H66" s="244"/>
    </row>
    <row r="67" spans="1:8" s="68" customFormat="1" x14ac:dyDescent="0.2">
      <c r="A67" s="242" t="s">
        <v>261</v>
      </c>
      <c r="B67" s="245">
        <v>45593</v>
      </c>
      <c r="C67" s="143" t="s">
        <v>1201</v>
      </c>
      <c r="D67" s="138">
        <v>2655</v>
      </c>
      <c r="E67" s="233">
        <f>SUM(D67:D71)</f>
        <v>7357</v>
      </c>
      <c r="F67" s="141" t="s">
        <v>23</v>
      </c>
      <c r="G67" s="239" t="s">
        <v>420</v>
      </c>
      <c r="H67" s="242" t="s">
        <v>421</v>
      </c>
    </row>
    <row r="68" spans="1:8" s="68" customFormat="1" ht="31.5" x14ac:dyDescent="0.2">
      <c r="A68" s="243"/>
      <c r="B68" s="246"/>
      <c r="C68" s="143" t="s">
        <v>1202</v>
      </c>
      <c r="D68" s="233">
        <v>1065</v>
      </c>
      <c r="E68" s="234"/>
      <c r="F68" s="236" t="s">
        <v>501</v>
      </c>
      <c r="G68" s="240"/>
      <c r="H68" s="243"/>
    </row>
    <row r="69" spans="1:8" s="68" customFormat="1" ht="31.5" x14ac:dyDescent="0.2">
      <c r="A69" s="243"/>
      <c r="B69" s="246"/>
      <c r="C69" s="143" t="s">
        <v>1203</v>
      </c>
      <c r="D69" s="235"/>
      <c r="E69" s="234"/>
      <c r="F69" s="238"/>
      <c r="G69" s="240"/>
      <c r="H69" s="243"/>
    </row>
    <row r="70" spans="1:8" s="68" customFormat="1" ht="15.75" customHeight="1" x14ac:dyDescent="0.2">
      <c r="A70" s="243"/>
      <c r="B70" s="246"/>
      <c r="C70" s="143" t="s">
        <v>1204</v>
      </c>
      <c r="D70" s="138">
        <v>105</v>
      </c>
      <c r="E70" s="234"/>
      <c r="F70" s="141" t="s">
        <v>25</v>
      </c>
      <c r="G70" s="240"/>
      <c r="H70" s="243"/>
    </row>
    <row r="71" spans="1:8" s="68" customFormat="1" x14ac:dyDescent="0.2">
      <c r="A71" s="244"/>
      <c r="B71" s="247"/>
      <c r="C71" s="143" t="s">
        <v>1205</v>
      </c>
      <c r="D71" s="138">
        <v>3532</v>
      </c>
      <c r="E71" s="235"/>
      <c r="F71" s="141" t="s">
        <v>24</v>
      </c>
      <c r="G71" s="241"/>
      <c r="H71" s="244"/>
    </row>
    <row r="72" spans="1:8" s="68" customFormat="1" ht="31.5" x14ac:dyDescent="0.2">
      <c r="A72" s="140" t="s">
        <v>265</v>
      </c>
      <c r="B72" s="142">
        <v>45593</v>
      </c>
      <c r="C72" s="131" t="s">
        <v>1150</v>
      </c>
      <c r="D72" s="138">
        <v>7096.14</v>
      </c>
      <c r="E72" s="138">
        <v>7096.14</v>
      </c>
      <c r="F72" s="141" t="s">
        <v>835</v>
      </c>
      <c r="G72" s="139" t="s">
        <v>1131</v>
      </c>
      <c r="H72" s="140" t="s">
        <v>837</v>
      </c>
    </row>
    <row r="73" spans="1:8" s="68" customFormat="1" ht="30" customHeight="1" x14ac:dyDescent="0.2">
      <c r="A73" s="140" t="s">
        <v>347</v>
      </c>
      <c r="B73" s="142">
        <v>45596</v>
      </c>
      <c r="C73" s="131" t="s">
        <v>1151</v>
      </c>
      <c r="D73" s="138">
        <v>12000</v>
      </c>
      <c r="E73" s="138">
        <v>12000</v>
      </c>
      <c r="F73" s="141" t="s">
        <v>1152</v>
      </c>
      <c r="G73" s="139" t="s">
        <v>1153</v>
      </c>
      <c r="H73" s="140" t="s">
        <v>1154</v>
      </c>
    </row>
  </sheetData>
  <autoFilter ref="A7:H73" xr:uid="{F3E9C2A1-C548-4F7C-BD21-53FAC9FE28D5}"/>
  <mergeCells count="86">
    <mergeCell ref="G67:G71"/>
    <mergeCell ref="H67:H71"/>
    <mergeCell ref="E67:E71"/>
    <mergeCell ref="B67:B71"/>
    <mergeCell ref="A67:A71"/>
    <mergeCell ref="D68:D69"/>
    <mergeCell ref="F68:F69"/>
    <mergeCell ref="E64:E66"/>
    <mergeCell ref="G64:G66"/>
    <mergeCell ref="H64:H66"/>
    <mergeCell ref="A64:A66"/>
    <mergeCell ref="B64:B66"/>
    <mergeCell ref="E23:E24"/>
    <mergeCell ref="G23:G24"/>
    <mergeCell ref="H23:H24"/>
    <mergeCell ref="B17:B18"/>
    <mergeCell ref="A17:A18"/>
    <mergeCell ref="B23:B24"/>
    <mergeCell ref="A23:A24"/>
    <mergeCell ref="B19:B22"/>
    <mergeCell ref="A19:A22"/>
    <mergeCell ref="C1:D1"/>
    <mergeCell ref="C2:D2"/>
    <mergeCell ref="B3:H3"/>
    <mergeCell ref="B4:H4"/>
    <mergeCell ref="B6:H6"/>
    <mergeCell ref="H43:H44"/>
    <mergeCell ref="B43:B44"/>
    <mergeCell ref="A43:A44"/>
    <mergeCell ref="G45:G47"/>
    <mergeCell ref="H45:H47"/>
    <mergeCell ref="B45:B47"/>
    <mergeCell ref="A45:A47"/>
    <mergeCell ref="E45:E47"/>
    <mergeCell ref="G43:G44"/>
    <mergeCell ref="E43:E44"/>
    <mergeCell ref="B14:B15"/>
    <mergeCell ref="A14:A15"/>
    <mergeCell ref="D14:D15"/>
    <mergeCell ref="E14:E15"/>
    <mergeCell ref="F14:F15"/>
    <mergeCell ref="G14:G15"/>
    <mergeCell ref="H14:H15"/>
    <mergeCell ref="D19:D22"/>
    <mergeCell ref="E19:E22"/>
    <mergeCell ref="F19:F22"/>
    <mergeCell ref="G19:G22"/>
    <mergeCell ref="H19:H22"/>
    <mergeCell ref="E17:E18"/>
    <mergeCell ref="G17:G18"/>
    <mergeCell ref="H17:H18"/>
    <mergeCell ref="A25:A27"/>
    <mergeCell ref="B37:B40"/>
    <mergeCell ref="A37:A40"/>
    <mergeCell ref="A28:A35"/>
    <mergeCell ref="D25:D27"/>
    <mergeCell ref="E37:E40"/>
    <mergeCell ref="F37:F40"/>
    <mergeCell ref="G37:G40"/>
    <mergeCell ref="H37:H40"/>
    <mergeCell ref="B25:B27"/>
    <mergeCell ref="E25:E27"/>
    <mergeCell ref="F25:F27"/>
    <mergeCell ref="G25:G27"/>
    <mergeCell ref="H25:H27"/>
    <mergeCell ref="A48:A49"/>
    <mergeCell ref="B50:B59"/>
    <mergeCell ref="A50:A59"/>
    <mergeCell ref="D50:D59"/>
    <mergeCell ref="D48:D49"/>
    <mergeCell ref="E50:E59"/>
    <mergeCell ref="F50:F59"/>
    <mergeCell ref="G50:G59"/>
    <mergeCell ref="H50:H59"/>
    <mergeCell ref="B28:B35"/>
    <mergeCell ref="D30:D35"/>
    <mergeCell ref="E28:E35"/>
    <mergeCell ref="F30:F35"/>
    <mergeCell ref="G28:G35"/>
    <mergeCell ref="H28:H35"/>
    <mergeCell ref="B48:B49"/>
    <mergeCell ref="E48:E49"/>
    <mergeCell ref="F48:F49"/>
    <mergeCell ref="G48:G49"/>
    <mergeCell ref="H48:H49"/>
    <mergeCell ref="D37:D40"/>
  </mergeCells>
  <pageMargins left="0.49" right="0.70866141732283472" top="0.7" bottom="0.75" header="0.44" footer="0.32"/>
  <pageSetup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E207-8B0E-48CA-8BF3-6916521E747A}">
  <dimension ref="A1:H39"/>
  <sheetViews>
    <sheetView workbookViewId="0">
      <selection activeCell="C48" sqref="C48"/>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152"/>
      <c r="D1" s="152"/>
      <c r="E1" s="17"/>
      <c r="F1"/>
      <c r="G1"/>
      <c r="H1"/>
    </row>
    <row r="2" spans="1:8" ht="15" customHeight="1" x14ac:dyDescent="0.25">
      <c r="A2"/>
      <c r="C2" s="152"/>
      <c r="D2" s="152"/>
      <c r="E2" s="17"/>
      <c r="F2"/>
      <c r="G2"/>
      <c r="H2"/>
    </row>
    <row r="3" spans="1:8" ht="30.75" customHeight="1" x14ac:dyDescent="0.25">
      <c r="A3"/>
      <c r="B3" s="149" t="s">
        <v>11</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1"/>
      <c r="C5" s="1"/>
      <c r="D5" s="10"/>
      <c r="E5" s="10"/>
      <c r="F5" s="2"/>
      <c r="G5" s="1"/>
      <c r="H5" s="1"/>
    </row>
    <row r="6" spans="1:8" ht="31.5" customHeight="1" x14ac:dyDescent="0.25">
      <c r="A6"/>
      <c r="B6" s="151" t="s">
        <v>10</v>
      </c>
      <c r="C6" s="151"/>
      <c r="D6" s="151"/>
      <c r="E6" s="151"/>
      <c r="F6" s="151"/>
      <c r="G6" s="151"/>
      <c r="H6" s="151"/>
    </row>
    <row r="7" spans="1:8" ht="50.1" customHeight="1" x14ac:dyDescent="0.25">
      <c r="A7" s="6" t="s">
        <v>0</v>
      </c>
      <c r="B7" s="7" t="s">
        <v>1</v>
      </c>
      <c r="C7" s="8" t="s">
        <v>2</v>
      </c>
      <c r="D7" s="11" t="s">
        <v>3</v>
      </c>
      <c r="E7" s="11" t="s">
        <v>4</v>
      </c>
      <c r="F7" s="9" t="s">
        <v>5</v>
      </c>
      <c r="G7" s="8" t="s">
        <v>6</v>
      </c>
      <c r="H7" s="6" t="s">
        <v>7</v>
      </c>
    </row>
    <row r="8" spans="1:8" ht="50.1" customHeight="1" x14ac:dyDescent="0.25">
      <c r="A8" s="24" t="s">
        <v>21</v>
      </c>
      <c r="B8" s="25">
        <v>45349</v>
      </c>
      <c r="C8" s="15" t="s">
        <v>58</v>
      </c>
      <c r="D8" s="26">
        <v>21970</v>
      </c>
      <c r="E8" s="26">
        <v>21970</v>
      </c>
      <c r="F8" s="27" t="s">
        <v>55</v>
      </c>
      <c r="G8" s="28" t="s">
        <v>59</v>
      </c>
      <c r="H8" s="24" t="s">
        <v>60</v>
      </c>
    </row>
    <row r="9" spans="1:8" ht="30" customHeight="1" x14ac:dyDescent="0.25">
      <c r="A9" s="153" t="s">
        <v>28</v>
      </c>
      <c r="B9" s="153" t="s">
        <v>22</v>
      </c>
      <c r="C9" s="15" t="s">
        <v>12</v>
      </c>
      <c r="D9" s="18">
        <v>2250</v>
      </c>
      <c r="E9" s="156">
        <v>10499</v>
      </c>
      <c r="F9" s="16" t="s">
        <v>23</v>
      </c>
      <c r="G9" s="153" t="s">
        <v>26</v>
      </c>
      <c r="H9" s="153" t="s">
        <v>27</v>
      </c>
    </row>
    <row r="10" spans="1:8" ht="30" customHeight="1" x14ac:dyDescent="0.25">
      <c r="A10" s="154"/>
      <c r="B10" s="154"/>
      <c r="C10" s="15" t="s">
        <v>13</v>
      </c>
      <c r="D10" s="18">
        <v>89</v>
      </c>
      <c r="E10" s="157"/>
      <c r="F10" s="153" t="s">
        <v>24</v>
      </c>
      <c r="G10" s="154"/>
      <c r="H10" s="154"/>
    </row>
    <row r="11" spans="1:8" ht="30" customHeight="1" x14ac:dyDescent="0.25">
      <c r="A11" s="154"/>
      <c r="B11" s="154"/>
      <c r="C11" s="15" t="s">
        <v>14</v>
      </c>
      <c r="D11" s="18">
        <v>175</v>
      </c>
      <c r="E11" s="157"/>
      <c r="F11" s="154"/>
      <c r="G11" s="154"/>
      <c r="H11" s="154"/>
    </row>
    <row r="12" spans="1:8" ht="30" customHeight="1" x14ac:dyDescent="0.25">
      <c r="A12" s="154"/>
      <c r="B12" s="154"/>
      <c r="C12" s="15" t="s">
        <v>15</v>
      </c>
      <c r="D12" s="18">
        <v>550</v>
      </c>
      <c r="E12" s="157"/>
      <c r="F12" s="154"/>
      <c r="G12" s="154"/>
      <c r="H12" s="154"/>
    </row>
    <row r="13" spans="1:8" ht="30" customHeight="1" x14ac:dyDescent="0.25">
      <c r="A13" s="154"/>
      <c r="B13" s="154"/>
      <c r="C13" s="15" t="s">
        <v>16</v>
      </c>
      <c r="D13" s="18">
        <v>1060</v>
      </c>
      <c r="E13" s="157"/>
      <c r="F13" s="154"/>
      <c r="G13" s="154"/>
      <c r="H13" s="154"/>
    </row>
    <row r="14" spans="1:8" ht="30" customHeight="1" x14ac:dyDescent="0.25">
      <c r="A14" s="154"/>
      <c r="B14" s="154"/>
      <c r="C14" s="15" t="s">
        <v>17</v>
      </c>
      <c r="D14" s="18">
        <v>500</v>
      </c>
      <c r="E14" s="157"/>
      <c r="F14" s="154"/>
      <c r="G14" s="154"/>
      <c r="H14" s="154"/>
    </row>
    <row r="15" spans="1:8" ht="30" customHeight="1" x14ac:dyDescent="0.25">
      <c r="A15" s="154"/>
      <c r="B15" s="154"/>
      <c r="C15" s="15" t="s">
        <v>18</v>
      </c>
      <c r="D15" s="18">
        <v>4500</v>
      </c>
      <c r="E15" s="157"/>
      <c r="F15" s="155"/>
      <c r="G15" s="154"/>
      <c r="H15" s="154"/>
    </row>
    <row r="16" spans="1:8" ht="30" customHeight="1" x14ac:dyDescent="0.25">
      <c r="A16" s="154"/>
      <c r="B16" s="154"/>
      <c r="C16" s="15" t="s">
        <v>19</v>
      </c>
      <c r="D16" s="18">
        <v>1200</v>
      </c>
      <c r="E16" s="157"/>
      <c r="F16" s="159" t="s">
        <v>25</v>
      </c>
      <c r="G16" s="154"/>
      <c r="H16" s="154"/>
    </row>
    <row r="17" spans="1:8" ht="30" customHeight="1" x14ac:dyDescent="0.25">
      <c r="A17" s="155"/>
      <c r="B17" s="155"/>
      <c r="C17" s="15" t="s">
        <v>20</v>
      </c>
      <c r="D17" s="18">
        <v>175</v>
      </c>
      <c r="E17" s="158"/>
      <c r="F17" s="160"/>
      <c r="G17" s="155"/>
      <c r="H17" s="155"/>
    </row>
    <row r="18" spans="1:8" ht="30" customHeight="1" x14ac:dyDescent="0.25">
      <c r="A18" s="164" t="s">
        <v>38</v>
      </c>
      <c r="B18" s="167">
        <v>45351</v>
      </c>
      <c r="C18" s="15" t="s">
        <v>29</v>
      </c>
      <c r="D18" s="20">
        <v>3450</v>
      </c>
      <c r="E18" s="170">
        <v>10050</v>
      </c>
      <c r="F18" s="21" t="s">
        <v>23</v>
      </c>
      <c r="G18" s="161" t="s">
        <v>26</v>
      </c>
      <c r="H18" s="164" t="s">
        <v>27</v>
      </c>
    </row>
    <row r="19" spans="1:8" ht="30" customHeight="1" x14ac:dyDescent="0.25">
      <c r="A19" s="165"/>
      <c r="B19" s="168"/>
      <c r="C19" s="15" t="s">
        <v>30</v>
      </c>
      <c r="D19" s="20">
        <v>100</v>
      </c>
      <c r="E19" s="171"/>
      <c r="F19" s="173" t="s">
        <v>24</v>
      </c>
      <c r="G19" s="162"/>
      <c r="H19" s="165"/>
    </row>
    <row r="20" spans="1:8" ht="30" customHeight="1" x14ac:dyDescent="0.25">
      <c r="A20" s="165"/>
      <c r="B20" s="168"/>
      <c r="C20" s="15" t="s">
        <v>31</v>
      </c>
      <c r="D20" s="20">
        <v>1750</v>
      </c>
      <c r="E20" s="171"/>
      <c r="F20" s="175"/>
      <c r="G20" s="162"/>
      <c r="H20" s="165"/>
    </row>
    <row r="21" spans="1:8" ht="30" customHeight="1" x14ac:dyDescent="0.25">
      <c r="A21" s="165"/>
      <c r="B21" s="168"/>
      <c r="C21" s="15" t="s">
        <v>32</v>
      </c>
      <c r="D21" s="20">
        <v>575</v>
      </c>
      <c r="E21" s="171"/>
      <c r="F21" s="175"/>
      <c r="G21" s="162"/>
      <c r="H21" s="165"/>
    </row>
    <row r="22" spans="1:8" ht="30" customHeight="1" x14ac:dyDescent="0.25">
      <c r="A22" s="165"/>
      <c r="B22" s="168"/>
      <c r="C22" s="15" t="s">
        <v>33</v>
      </c>
      <c r="D22" s="20">
        <v>1200</v>
      </c>
      <c r="E22" s="171"/>
      <c r="F22" s="175"/>
      <c r="G22" s="162"/>
      <c r="H22" s="165"/>
    </row>
    <row r="23" spans="1:8" ht="30" customHeight="1" x14ac:dyDescent="0.25">
      <c r="A23" s="165"/>
      <c r="B23" s="168"/>
      <c r="C23" s="15" t="s">
        <v>34</v>
      </c>
      <c r="D23" s="20">
        <v>550</v>
      </c>
      <c r="E23" s="171"/>
      <c r="F23" s="175"/>
      <c r="G23" s="162"/>
      <c r="H23" s="165"/>
    </row>
    <row r="24" spans="1:8" ht="30" customHeight="1" x14ac:dyDescent="0.25">
      <c r="A24" s="165"/>
      <c r="B24" s="168"/>
      <c r="C24" s="15" t="s">
        <v>35</v>
      </c>
      <c r="D24" s="20">
        <v>550</v>
      </c>
      <c r="E24" s="171"/>
      <c r="F24" s="175"/>
      <c r="G24" s="162"/>
      <c r="H24" s="165"/>
    </row>
    <row r="25" spans="1:8" ht="30" customHeight="1" x14ac:dyDescent="0.25">
      <c r="A25" s="165"/>
      <c r="B25" s="168"/>
      <c r="C25" s="15" t="s">
        <v>36</v>
      </c>
      <c r="D25" s="20">
        <v>675</v>
      </c>
      <c r="E25" s="171"/>
      <c r="F25" s="174"/>
      <c r="G25" s="162"/>
      <c r="H25" s="165"/>
    </row>
    <row r="26" spans="1:8" ht="30" customHeight="1" x14ac:dyDescent="0.25">
      <c r="A26" s="166"/>
      <c r="B26" s="169"/>
      <c r="C26" s="15" t="s">
        <v>37</v>
      </c>
      <c r="D26" s="20">
        <v>1200</v>
      </c>
      <c r="E26" s="172"/>
      <c r="F26" s="21" t="s">
        <v>25</v>
      </c>
      <c r="G26" s="163"/>
      <c r="H26" s="166"/>
    </row>
    <row r="27" spans="1:8" ht="30" customHeight="1" x14ac:dyDescent="0.25">
      <c r="A27" s="164" t="s">
        <v>39</v>
      </c>
      <c r="B27" s="167">
        <v>45351</v>
      </c>
      <c r="C27" s="15" t="s">
        <v>40</v>
      </c>
      <c r="D27" s="20">
        <v>1300</v>
      </c>
      <c r="E27" s="170">
        <v>2755</v>
      </c>
      <c r="F27" s="21" t="s">
        <v>23</v>
      </c>
      <c r="G27" s="161" t="s">
        <v>26</v>
      </c>
      <c r="H27" s="164" t="s">
        <v>27</v>
      </c>
    </row>
    <row r="28" spans="1:8" ht="30" customHeight="1" x14ac:dyDescent="0.25">
      <c r="A28" s="165"/>
      <c r="B28" s="168"/>
      <c r="C28" s="15" t="s">
        <v>41</v>
      </c>
      <c r="D28" s="20">
        <v>80</v>
      </c>
      <c r="E28" s="171"/>
      <c r="F28" s="21" t="s">
        <v>24</v>
      </c>
      <c r="G28" s="162"/>
      <c r="H28" s="165"/>
    </row>
    <row r="29" spans="1:8" ht="30" customHeight="1" x14ac:dyDescent="0.25">
      <c r="A29" s="165"/>
      <c r="B29" s="168"/>
      <c r="C29" s="15" t="s">
        <v>42</v>
      </c>
      <c r="D29" s="20">
        <v>1200</v>
      </c>
      <c r="E29" s="171"/>
      <c r="F29" s="173" t="s">
        <v>25</v>
      </c>
      <c r="G29" s="162"/>
      <c r="H29" s="165"/>
    </row>
    <row r="30" spans="1:8" ht="30" customHeight="1" x14ac:dyDescent="0.25">
      <c r="A30" s="166"/>
      <c r="B30" s="169"/>
      <c r="C30" s="15" t="s">
        <v>43</v>
      </c>
      <c r="D30" s="20">
        <v>175</v>
      </c>
      <c r="E30" s="172"/>
      <c r="F30" s="174"/>
      <c r="G30" s="163"/>
      <c r="H30" s="166"/>
    </row>
    <row r="31" spans="1:8" ht="30" customHeight="1" x14ac:dyDescent="0.25">
      <c r="A31" s="164" t="s">
        <v>52</v>
      </c>
      <c r="B31" s="167">
        <v>45351</v>
      </c>
      <c r="C31" s="15" t="s">
        <v>44</v>
      </c>
      <c r="D31" s="20">
        <v>3850</v>
      </c>
      <c r="E31" s="170">
        <v>7429</v>
      </c>
      <c r="F31" s="21" t="s">
        <v>23</v>
      </c>
      <c r="G31" s="161" t="s">
        <v>26</v>
      </c>
      <c r="H31" s="164" t="s">
        <v>27</v>
      </c>
    </row>
    <row r="32" spans="1:8" ht="30" customHeight="1" x14ac:dyDescent="0.25">
      <c r="A32" s="165"/>
      <c r="B32" s="168"/>
      <c r="C32" s="15" t="s">
        <v>45</v>
      </c>
      <c r="D32" s="20">
        <v>89</v>
      </c>
      <c r="E32" s="171"/>
      <c r="F32" s="173" t="s">
        <v>24</v>
      </c>
      <c r="G32" s="162"/>
      <c r="H32" s="165"/>
    </row>
    <row r="33" spans="1:8" ht="30" customHeight="1" x14ac:dyDescent="0.25">
      <c r="A33" s="165"/>
      <c r="B33" s="168"/>
      <c r="C33" s="15" t="s">
        <v>46</v>
      </c>
      <c r="D33" s="20">
        <v>580</v>
      </c>
      <c r="E33" s="171"/>
      <c r="F33" s="175"/>
      <c r="G33" s="162"/>
      <c r="H33" s="165"/>
    </row>
    <row r="34" spans="1:8" ht="30" customHeight="1" x14ac:dyDescent="0.25">
      <c r="A34" s="165"/>
      <c r="B34" s="168"/>
      <c r="C34" s="15" t="s">
        <v>47</v>
      </c>
      <c r="D34" s="20">
        <v>840</v>
      </c>
      <c r="E34" s="171"/>
      <c r="F34" s="175"/>
      <c r="G34" s="162"/>
      <c r="H34" s="165"/>
    </row>
    <row r="35" spans="1:8" ht="30" customHeight="1" x14ac:dyDescent="0.25">
      <c r="A35" s="165"/>
      <c r="B35" s="168"/>
      <c r="C35" s="15" t="s">
        <v>48</v>
      </c>
      <c r="D35" s="20">
        <v>325</v>
      </c>
      <c r="E35" s="171"/>
      <c r="F35" s="175"/>
      <c r="G35" s="162"/>
      <c r="H35" s="165"/>
    </row>
    <row r="36" spans="1:8" ht="30" customHeight="1" x14ac:dyDescent="0.25">
      <c r="A36" s="165"/>
      <c r="B36" s="168"/>
      <c r="C36" s="15" t="s">
        <v>49</v>
      </c>
      <c r="D36" s="20">
        <v>370</v>
      </c>
      <c r="E36" s="171"/>
      <c r="F36" s="174"/>
      <c r="G36" s="162"/>
      <c r="H36" s="165"/>
    </row>
    <row r="37" spans="1:8" ht="30" customHeight="1" x14ac:dyDescent="0.25">
      <c r="A37" s="165"/>
      <c r="B37" s="168"/>
      <c r="C37" s="15" t="s">
        <v>50</v>
      </c>
      <c r="D37" s="20">
        <v>1200</v>
      </c>
      <c r="E37" s="171"/>
      <c r="F37" s="173" t="s">
        <v>25</v>
      </c>
      <c r="G37" s="162"/>
      <c r="H37" s="165"/>
    </row>
    <row r="38" spans="1:8" ht="30" customHeight="1" x14ac:dyDescent="0.25">
      <c r="A38" s="166"/>
      <c r="B38" s="169"/>
      <c r="C38" s="15" t="s">
        <v>51</v>
      </c>
      <c r="D38" s="20">
        <v>175</v>
      </c>
      <c r="E38" s="172"/>
      <c r="F38" s="174"/>
      <c r="G38" s="163"/>
      <c r="H38" s="166"/>
    </row>
    <row r="39" spans="1:8" ht="30" customHeight="1" x14ac:dyDescent="0.25">
      <c r="A39" s="19" t="s">
        <v>53</v>
      </c>
      <c r="B39" s="23">
        <v>45351</v>
      </c>
      <c r="C39" s="15" t="s">
        <v>54</v>
      </c>
      <c r="D39" s="20">
        <v>6900</v>
      </c>
      <c r="E39" s="20">
        <v>6900</v>
      </c>
      <c r="F39" s="21" t="s">
        <v>55</v>
      </c>
      <c r="G39" s="22" t="s">
        <v>56</v>
      </c>
      <c r="H39" s="19" t="s">
        <v>57</v>
      </c>
    </row>
  </sheetData>
  <autoFilter ref="A7:H10" xr:uid="{00000000-0009-0000-0000-000000000000}"/>
  <mergeCells count="31">
    <mergeCell ref="B31:B38"/>
    <mergeCell ref="B18:B26"/>
    <mergeCell ref="A18:A26"/>
    <mergeCell ref="E27:E30"/>
    <mergeCell ref="F29:F30"/>
    <mergeCell ref="B27:B30"/>
    <mergeCell ref="A27:A30"/>
    <mergeCell ref="A31:A38"/>
    <mergeCell ref="E31:E38"/>
    <mergeCell ref="F32:F36"/>
    <mergeCell ref="F37:F38"/>
    <mergeCell ref="E18:E26"/>
    <mergeCell ref="F19:F25"/>
    <mergeCell ref="G18:G26"/>
    <mergeCell ref="H18:H26"/>
    <mergeCell ref="H31:H38"/>
    <mergeCell ref="G27:G30"/>
    <mergeCell ref="H27:H30"/>
    <mergeCell ref="G31:G38"/>
    <mergeCell ref="A9:A17"/>
    <mergeCell ref="B9:B17"/>
    <mergeCell ref="E9:E17"/>
    <mergeCell ref="F10:F15"/>
    <mergeCell ref="C1:D1"/>
    <mergeCell ref="C2:D2"/>
    <mergeCell ref="B3:H3"/>
    <mergeCell ref="B4:H4"/>
    <mergeCell ref="B6:H6"/>
    <mergeCell ref="F16:F17"/>
    <mergeCell ref="G9:G17"/>
    <mergeCell ref="H9:H17"/>
  </mergeCells>
  <pageMargins left="0.70833333333333304" right="0.70833333333333304" top="0.74791666666666712" bottom="0.74791666666666712" header="0.51180555555555507" footer="0.51180555555555507"/>
  <pageSetup scale="5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FAE0E-C75F-46C8-8A8D-60EA82F6ADBD}">
  <dimension ref="A1:H55"/>
  <sheetViews>
    <sheetView workbookViewId="0">
      <selection activeCell="E55" sqref="E55"/>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152"/>
      <c r="D1" s="152"/>
      <c r="E1" s="17"/>
      <c r="F1"/>
      <c r="G1"/>
      <c r="H1"/>
    </row>
    <row r="2" spans="1:8" ht="15" customHeight="1" x14ac:dyDescent="0.25">
      <c r="A2"/>
      <c r="C2" s="152"/>
      <c r="D2" s="152"/>
      <c r="E2" s="17"/>
      <c r="F2"/>
      <c r="G2"/>
      <c r="H2"/>
    </row>
    <row r="3" spans="1:8" ht="30.75" customHeight="1" x14ac:dyDescent="0.25">
      <c r="A3"/>
      <c r="B3" s="149" t="s">
        <v>61</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1"/>
      <c r="C5" s="1"/>
      <c r="D5" s="10"/>
      <c r="E5" s="10"/>
      <c r="F5" s="2"/>
      <c r="G5" s="1"/>
      <c r="H5" s="1"/>
    </row>
    <row r="6" spans="1:8" ht="31.5" customHeight="1" x14ac:dyDescent="0.25">
      <c r="A6"/>
      <c r="B6" s="151" t="s">
        <v>10</v>
      </c>
      <c r="C6" s="151"/>
      <c r="D6" s="151"/>
      <c r="E6" s="151"/>
      <c r="F6" s="151"/>
      <c r="G6" s="151"/>
      <c r="H6" s="151"/>
    </row>
    <row r="7" spans="1:8" ht="50.1" customHeight="1" x14ac:dyDescent="0.25">
      <c r="A7" s="6" t="s">
        <v>0</v>
      </c>
      <c r="B7" s="7" t="s">
        <v>1</v>
      </c>
      <c r="C7" s="8" t="s">
        <v>2</v>
      </c>
      <c r="D7" s="11" t="s">
        <v>3</v>
      </c>
      <c r="E7" s="11" t="s">
        <v>4</v>
      </c>
      <c r="F7" s="9" t="s">
        <v>5</v>
      </c>
      <c r="G7" s="8" t="s">
        <v>6</v>
      </c>
      <c r="H7" s="6" t="s">
        <v>7</v>
      </c>
    </row>
    <row r="8" spans="1:8" ht="30" customHeight="1" x14ac:dyDescent="0.25">
      <c r="A8" s="24" t="s">
        <v>21</v>
      </c>
      <c r="B8" s="25">
        <v>45373</v>
      </c>
      <c r="C8" s="15" t="s">
        <v>62</v>
      </c>
      <c r="D8" s="26">
        <v>149</v>
      </c>
      <c r="E8" s="26">
        <v>5364</v>
      </c>
      <c r="F8" s="27" t="s">
        <v>63</v>
      </c>
      <c r="G8" s="28" t="s">
        <v>64</v>
      </c>
      <c r="H8" s="24" t="s">
        <v>65</v>
      </c>
    </row>
    <row r="9" spans="1:8" ht="30" customHeight="1" x14ac:dyDescent="0.25">
      <c r="A9" s="16" t="s">
        <v>28</v>
      </c>
      <c r="B9" s="16" t="s">
        <v>67</v>
      </c>
      <c r="C9" s="15" t="s">
        <v>66</v>
      </c>
      <c r="D9" s="18">
        <v>965</v>
      </c>
      <c r="E9" s="29">
        <v>9650</v>
      </c>
      <c r="F9" s="16" t="s">
        <v>68</v>
      </c>
      <c r="G9" s="16" t="s">
        <v>69</v>
      </c>
      <c r="H9" s="16" t="s">
        <v>70</v>
      </c>
    </row>
    <row r="10" spans="1:8" ht="30" customHeight="1" x14ac:dyDescent="0.25">
      <c r="A10" s="153" t="s">
        <v>38</v>
      </c>
      <c r="B10" s="153" t="s">
        <v>77</v>
      </c>
      <c r="C10" s="15" t="s">
        <v>71</v>
      </c>
      <c r="D10" s="18">
        <v>7000</v>
      </c>
      <c r="E10" s="156">
        <v>18800</v>
      </c>
      <c r="F10" s="153" t="s">
        <v>63</v>
      </c>
      <c r="G10" s="153" t="s">
        <v>78</v>
      </c>
      <c r="H10" s="153" t="s">
        <v>79</v>
      </c>
    </row>
    <row r="11" spans="1:8" ht="30" customHeight="1" x14ac:dyDescent="0.25">
      <c r="A11" s="154"/>
      <c r="B11" s="154"/>
      <c r="C11" s="15" t="s">
        <v>72</v>
      </c>
      <c r="D11" s="18">
        <v>5000</v>
      </c>
      <c r="E11" s="157"/>
      <c r="F11" s="154"/>
      <c r="G11" s="154"/>
      <c r="H11" s="154"/>
    </row>
    <row r="12" spans="1:8" ht="30" customHeight="1" x14ac:dyDescent="0.25">
      <c r="A12" s="154"/>
      <c r="B12" s="154"/>
      <c r="C12" s="15" t="s">
        <v>73</v>
      </c>
      <c r="D12" s="18">
        <v>5200</v>
      </c>
      <c r="E12" s="157"/>
      <c r="F12" s="154"/>
      <c r="G12" s="154"/>
      <c r="H12" s="154"/>
    </row>
    <row r="13" spans="1:8" ht="30" customHeight="1" x14ac:dyDescent="0.25">
      <c r="A13" s="154"/>
      <c r="B13" s="154"/>
      <c r="C13" s="15" t="s">
        <v>74</v>
      </c>
      <c r="D13" s="18">
        <v>1250</v>
      </c>
      <c r="E13" s="157"/>
      <c r="F13" s="154"/>
      <c r="G13" s="154"/>
      <c r="H13" s="154"/>
    </row>
    <row r="14" spans="1:8" ht="30" customHeight="1" x14ac:dyDescent="0.25">
      <c r="A14" s="155"/>
      <c r="B14" s="155"/>
      <c r="C14" s="15" t="s">
        <v>75</v>
      </c>
      <c r="D14" s="18">
        <v>430</v>
      </c>
      <c r="E14" s="158"/>
      <c r="F14" s="155"/>
      <c r="G14" s="155"/>
      <c r="H14" s="155"/>
    </row>
    <row r="15" spans="1:8" ht="30" customHeight="1" x14ac:dyDescent="0.25">
      <c r="A15" s="153" t="s">
        <v>39</v>
      </c>
      <c r="B15" s="153" t="s">
        <v>77</v>
      </c>
      <c r="C15" s="15" t="s">
        <v>80</v>
      </c>
      <c r="D15" s="18">
        <v>2950</v>
      </c>
      <c r="E15" s="156">
        <v>6289</v>
      </c>
      <c r="F15" s="16" t="s">
        <v>23</v>
      </c>
      <c r="G15" s="153" t="s">
        <v>89</v>
      </c>
      <c r="H15" s="153" t="s">
        <v>27</v>
      </c>
    </row>
    <row r="16" spans="1:8" ht="30" customHeight="1" x14ac:dyDescent="0.25">
      <c r="A16" s="154"/>
      <c r="B16" s="154"/>
      <c r="C16" s="15" t="s">
        <v>81</v>
      </c>
      <c r="D16" s="18">
        <v>89</v>
      </c>
      <c r="E16" s="157"/>
      <c r="F16" s="173" t="s">
        <v>24</v>
      </c>
      <c r="G16" s="154"/>
      <c r="H16" s="154"/>
    </row>
    <row r="17" spans="1:8" ht="30" customHeight="1" x14ac:dyDescent="0.25">
      <c r="A17" s="154"/>
      <c r="B17" s="154"/>
      <c r="C17" s="15" t="s">
        <v>82</v>
      </c>
      <c r="D17" s="18">
        <v>300</v>
      </c>
      <c r="E17" s="157"/>
      <c r="F17" s="175"/>
      <c r="G17" s="154"/>
      <c r="H17" s="154"/>
    </row>
    <row r="18" spans="1:8" ht="30" customHeight="1" x14ac:dyDescent="0.25">
      <c r="A18" s="154"/>
      <c r="B18" s="154"/>
      <c r="C18" s="15" t="s">
        <v>83</v>
      </c>
      <c r="D18" s="20">
        <v>275</v>
      </c>
      <c r="E18" s="157"/>
      <c r="F18" s="175"/>
      <c r="G18" s="154"/>
      <c r="H18" s="154"/>
    </row>
    <row r="19" spans="1:8" ht="30" customHeight="1" x14ac:dyDescent="0.25">
      <c r="A19" s="154"/>
      <c r="B19" s="154"/>
      <c r="C19" s="15" t="s">
        <v>84</v>
      </c>
      <c r="D19" s="20">
        <v>500</v>
      </c>
      <c r="E19" s="157"/>
      <c r="F19" s="175"/>
      <c r="G19" s="154"/>
      <c r="H19" s="154"/>
    </row>
    <row r="20" spans="1:8" ht="30" customHeight="1" x14ac:dyDescent="0.25">
      <c r="A20" s="154"/>
      <c r="B20" s="154"/>
      <c r="C20" s="15" t="s">
        <v>85</v>
      </c>
      <c r="D20" s="20">
        <v>400</v>
      </c>
      <c r="E20" s="157"/>
      <c r="F20" s="175"/>
      <c r="G20" s="154"/>
      <c r="H20" s="154"/>
    </row>
    <row r="21" spans="1:8" ht="30" customHeight="1" x14ac:dyDescent="0.25">
      <c r="A21" s="154"/>
      <c r="B21" s="154"/>
      <c r="C21" s="15" t="s">
        <v>86</v>
      </c>
      <c r="D21" s="20">
        <v>400</v>
      </c>
      <c r="E21" s="157"/>
      <c r="F21" s="174"/>
      <c r="G21" s="154"/>
      <c r="H21" s="154"/>
    </row>
    <row r="22" spans="1:8" ht="30" customHeight="1" x14ac:dyDescent="0.25">
      <c r="A22" s="154"/>
      <c r="B22" s="154"/>
      <c r="C22" s="15" t="s">
        <v>87</v>
      </c>
      <c r="D22" s="20">
        <v>1200</v>
      </c>
      <c r="E22" s="157"/>
      <c r="F22" s="173" t="s">
        <v>25</v>
      </c>
      <c r="G22" s="154"/>
      <c r="H22" s="154"/>
    </row>
    <row r="23" spans="1:8" ht="30" customHeight="1" x14ac:dyDescent="0.25">
      <c r="A23" s="155"/>
      <c r="B23" s="155"/>
      <c r="C23" s="15" t="s">
        <v>88</v>
      </c>
      <c r="D23" s="20">
        <v>175</v>
      </c>
      <c r="E23" s="158"/>
      <c r="F23" s="174"/>
      <c r="G23" s="155"/>
      <c r="H23" s="155"/>
    </row>
    <row r="24" spans="1:8" ht="30" customHeight="1" x14ac:dyDescent="0.25">
      <c r="A24" s="164" t="s">
        <v>52</v>
      </c>
      <c r="B24" s="167">
        <v>45377</v>
      </c>
      <c r="C24" s="15" t="s">
        <v>90</v>
      </c>
      <c r="D24" s="20">
        <v>1550</v>
      </c>
      <c r="E24" s="170">
        <v>4875</v>
      </c>
      <c r="F24" s="21" t="s">
        <v>23</v>
      </c>
      <c r="G24" s="161" t="s">
        <v>89</v>
      </c>
      <c r="H24" s="164" t="s">
        <v>27</v>
      </c>
    </row>
    <row r="25" spans="1:8" ht="30" customHeight="1" x14ac:dyDescent="0.25">
      <c r="A25" s="165"/>
      <c r="B25" s="168"/>
      <c r="C25" s="15" t="s">
        <v>91</v>
      </c>
      <c r="D25" s="20">
        <v>975</v>
      </c>
      <c r="E25" s="171"/>
      <c r="F25" s="173" t="s">
        <v>24</v>
      </c>
      <c r="G25" s="162"/>
      <c r="H25" s="165"/>
    </row>
    <row r="26" spans="1:8" ht="30" customHeight="1" x14ac:dyDescent="0.25">
      <c r="A26" s="165"/>
      <c r="B26" s="168"/>
      <c r="C26" s="15" t="s">
        <v>92</v>
      </c>
      <c r="D26" s="20">
        <v>400</v>
      </c>
      <c r="E26" s="171"/>
      <c r="F26" s="175"/>
      <c r="G26" s="162"/>
      <c r="H26" s="165"/>
    </row>
    <row r="27" spans="1:8" ht="30" customHeight="1" x14ac:dyDescent="0.25">
      <c r="A27" s="165"/>
      <c r="B27" s="168"/>
      <c r="C27" s="15" t="s">
        <v>93</v>
      </c>
      <c r="D27" s="20">
        <v>1600</v>
      </c>
      <c r="E27" s="171"/>
      <c r="F27" s="174"/>
      <c r="G27" s="162"/>
      <c r="H27" s="165"/>
    </row>
    <row r="28" spans="1:8" ht="30" customHeight="1" x14ac:dyDescent="0.25">
      <c r="A28" s="166"/>
      <c r="B28" s="169"/>
      <c r="C28" s="15" t="s">
        <v>94</v>
      </c>
      <c r="D28" s="20">
        <v>350</v>
      </c>
      <c r="E28" s="172"/>
      <c r="F28" s="21" t="s">
        <v>25</v>
      </c>
      <c r="G28" s="163"/>
      <c r="H28" s="166"/>
    </row>
    <row r="29" spans="1:8" ht="30" customHeight="1" x14ac:dyDescent="0.25">
      <c r="A29" s="19" t="s">
        <v>53</v>
      </c>
      <c r="B29" s="23">
        <v>45377</v>
      </c>
      <c r="C29" s="15" t="s">
        <v>95</v>
      </c>
      <c r="D29" s="20">
        <v>8900</v>
      </c>
      <c r="E29" s="20">
        <v>8900</v>
      </c>
      <c r="F29" s="21" t="s">
        <v>55</v>
      </c>
      <c r="G29" s="22" t="s">
        <v>96</v>
      </c>
      <c r="H29" s="19" t="s">
        <v>97</v>
      </c>
    </row>
    <row r="30" spans="1:8" ht="30" customHeight="1" x14ac:dyDescent="0.25">
      <c r="A30" s="164" t="s">
        <v>101</v>
      </c>
      <c r="B30" s="167">
        <v>45377</v>
      </c>
      <c r="C30" s="15" t="s">
        <v>98</v>
      </c>
      <c r="D30" s="20">
        <v>8120</v>
      </c>
      <c r="E30" s="170">
        <v>23720</v>
      </c>
      <c r="F30" s="173" t="s">
        <v>102</v>
      </c>
      <c r="G30" s="161" t="s">
        <v>103</v>
      </c>
      <c r="H30" s="164" t="s">
        <v>104</v>
      </c>
    </row>
    <row r="31" spans="1:8" ht="30" customHeight="1" x14ac:dyDescent="0.25">
      <c r="A31" s="165"/>
      <c r="B31" s="168"/>
      <c r="C31" s="15" t="s">
        <v>99</v>
      </c>
      <c r="D31" s="20">
        <v>13485</v>
      </c>
      <c r="E31" s="171"/>
      <c r="F31" s="175"/>
      <c r="G31" s="162"/>
      <c r="H31" s="165"/>
    </row>
    <row r="32" spans="1:8" ht="30" customHeight="1" x14ac:dyDescent="0.25">
      <c r="A32" s="166"/>
      <c r="B32" s="169"/>
      <c r="C32" s="15" t="s">
        <v>100</v>
      </c>
      <c r="D32" s="20">
        <v>2115</v>
      </c>
      <c r="E32" s="172"/>
      <c r="F32" s="174"/>
      <c r="G32" s="163"/>
      <c r="H32" s="166"/>
    </row>
    <row r="33" spans="1:8" ht="30" customHeight="1" x14ac:dyDescent="0.25">
      <c r="A33" s="19" t="s">
        <v>105</v>
      </c>
      <c r="B33" s="23">
        <v>45377</v>
      </c>
      <c r="C33" s="15" t="s">
        <v>106</v>
      </c>
      <c r="D33" s="20">
        <v>24770</v>
      </c>
      <c r="E33" s="20">
        <v>24770</v>
      </c>
      <c r="F33" s="21" t="s">
        <v>55</v>
      </c>
      <c r="G33" s="22" t="s">
        <v>96</v>
      </c>
      <c r="H33" s="19" t="s">
        <v>97</v>
      </c>
    </row>
    <row r="34" spans="1:8" ht="30" customHeight="1" x14ac:dyDescent="0.25">
      <c r="A34" s="19" t="s">
        <v>76</v>
      </c>
      <c r="B34" s="23">
        <v>45377</v>
      </c>
      <c r="C34" s="15" t="s">
        <v>107</v>
      </c>
      <c r="D34" s="20">
        <v>2610</v>
      </c>
      <c r="E34" s="20">
        <v>2610</v>
      </c>
      <c r="F34" s="21" t="s">
        <v>108</v>
      </c>
      <c r="G34" s="22" t="s">
        <v>109</v>
      </c>
      <c r="H34" s="19" t="s">
        <v>110</v>
      </c>
    </row>
    <row r="35" spans="1:8" ht="30" customHeight="1" x14ac:dyDescent="0.25">
      <c r="A35" s="164" t="s">
        <v>113</v>
      </c>
      <c r="B35" s="167">
        <v>45377</v>
      </c>
      <c r="C35" s="15" t="s">
        <v>111</v>
      </c>
      <c r="D35" s="20">
        <v>7681.2</v>
      </c>
      <c r="E35" s="170">
        <v>8161.6</v>
      </c>
      <c r="F35" s="21" t="s">
        <v>24</v>
      </c>
      <c r="G35" s="161" t="s">
        <v>115</v>
      </c>
      <c r="H35" s="164" t="s">
        <v>116</v>
      </c>
    </row>
    <row r="36" spans="1:8" ht="30" customHeight="1" x14ac:dyDescent="0.25">
      <c r="A36" s="166"/>
      <c r="B36" s="169"/>
      <c r="C36" s="15" t="s">
        <v>112</v>
      </c>
      <c r="D36" s="20">
        <v>500.4</v>
      </c>
      <c r="E36" s="172"/>
      <c r="F36" s="21" t="s">
        <v>114</v>
      </c>
      <c r="G36" s="163"/>
      <c r="H36" s="166"/>
    </row>
    <row r="37" spans="1:8" ht="30" customHeight="1" x14ac:dyDescent="0.25">
      <c r="A37" s="19" t="s">
        <v>117</v>
      </c>
      <c r="B37" s="23">
        <v>45377</v>
      </c>
      <c r="C37" s="15" t="s">
        <v>118</v>
      </c>
      <c r="D37" s="20">
        <v>2380</v>
      </c>
      <c r="E37" s="20">
        <v>23800</v>
      </c>
      <c r="F37" s="21" t="s">
        <v>55</v>
      </c>
      <c r="G37" s="22" t="s">
        <v>64</v>
      </c>
      <c r="H37" s="19" t="s">
        <v>65</v>
      </c>
    </row>
    <row r="38" spans="1:8" ht="30" customHeight="1" x14ac:dyDescent="0.25">
      <c r="A38" s="164" t="s">
        <v>123</v>
      </c>
      <c r="B38" s="167">
        <v>45377</v>
      </c>
      <c r="C38" s="15" t="s">
        <v>119</v>
      </c>
      <c r="D38" s="20">
        <v>600</v>
      </c>
      <c r="E38" s="170">
        <v>2064</v>
      </c>
      <c r="F38" s="21" t="s">
        <v>23</v>
      </c>
      <c r="G38" s="161" t="s">
        <v>89</v>
      </c>
      <c r="H38" s="164" t="s">
        <v>27</v>
      </c>
    </row>
    <row r="39" spans="1:8" ht="30" customHeight="1" x14ac:dyDescent="0.25">
      <c r="A39" s="165"/>
      <c r="B39" s="168"/>
      <c r="C39" s="15" t="s">
        <v>120</v>
      </c>
      <c r="D39" s="20">
        <v>89</v>
      </c>
      <c r="E39" s="171"/>
      <c r="F39" s="21" t="s">
        <v>24</v>
      </c>
      <c r="G39" s="162"/>
      <c r="H39" s="165"/>
    </row>
    <row r="40" spans="1:8" ht="30" customHeight="1" x14ac:dyDescent="0.25">
      <c r="A40" s="165"/>
      <c r="B40" s="168"/>
      <c r="C40" s="15" t="s">
        <v>121</v>
      </c>
      <c r="D40" s="20">
        <v>1200</v>
      </c>
      <c r="E40" s="171"/>
      <c r="F40" s="173" t="s">
        <v>25</v>
      </c>
      <c r="G40" s="162"/>
      <c r="H40" s="165"/>
    </row>
    <row r="41" spans="1:8" ht="30" customHeight="1" x14ac:dyDescent="0.25">
      <c r="A41" s="166"/>
      <c r="B41" s="169"/>
      <c r="C41" s="15" t="s">
        <v>122</v>
      </c>
      <c r="D41" s="20">
        <v>175</v>
      </c>
      <c r="E41" s="172"/>
      <c r="F41" s="174"/>
      <c r="G41" s="163"/>
      <c r="H41" s="166"/>
    </row>
    <row r="42" spans="1:8" ht="30" customHeight="1" x14ac:dyDescent="0.25">
      <c r="A42" s="164" t="s">
        <v>127</v>
      </c>
      <c r="B42" s="167">
        <v>45377</v>
      </c>
      <c r="C42" s="15" t="s">
        <v>12</v>
      </c>
      <c r="D42" s="20">
        <v>3700</v>
      </c>
      <c r="E42" s="170">
        <v>10530</v>
      </c>
      <c r="F42" s="21" t="s">
        <v>23</v>
      </c>
      <c r="G42" s="161" t="s">
        <v>89</v>
      </c>
      <c r="H42" s="164" t="s">
        <v>27</v>
      </c>
    </row>
    <row r="43" spans="1:8" ht="30" customHeight="1" x14ac:dyDescent="0.25">
      <c r="A43" s="165"/>
      <c r="B43" s="168"/>
      <c r="C43" s="15" t="s">
        <v>124</v>
      </c>
      <c r="D43" s="20">
        <v>450</v>
      </c>
      <c r="E43" s="171"/>
      <c r="F43" s="173" t="s">
        <v>24</v>
      </c>
      <c r="G43" s="162"/>
      <c r="H43" s="165"/>
    </row>
    <row r="44" spans="1:8" ht="30" customHeight="1" x14ac:dyDescent="0.25">
      <c r="A44" s="165"/>
      <c r="B44" s="168"/>
      <c r="C44" s="15" t="s">
        <v>125</v>
      </c>
      <c r="D44" s="20">
        <v>5800</v>
      </c>
      <c r="E44" s="171"/>
      <c r="F44" s="175"/>
      <c r="G44" s="162"/>
      <c r="H44" s="165"/>
    </row>
    <row r="45" spans="1:8" ht="30" customHeight="1" x14ac:dyDescent="0.25">
      <c r="A45" s="166"/>
      <c r="B45" s="169"/>
      <c r="C45" s="15" t="s">
        <v>126</v>
      </c>
      <c r="D45" s="20">
        <v>580</v>
      </c>
      <c r="E45" s="172"/>
      <c r="F45" s="174"/>
      <c r="G45" s="163"/>
      <c r="H45" s="166"/>
    </row>
    <row r="46" spans="1:8" ht="30" customHeight="1" x14ac:dyDescent="0.25">
      <c r="A46" s="19" t="s">
        <v>128</v>
      </c>
      <c r="B46" s="23">
        <v>45377</v>
      </c>
      <c r="C46" s="15" t="s">
        <v>129</v>
      </c>
      <c r="D46" s="20">
        <v>3972.3</v>
      </c>
      <c r="E46" s="20">
        <v>11916.9</v>
      </c>
      <c r="F46" s="21" t="s">
        <v>55</v>
      </c>
      <c r="G46" s="22" t="s">
        <v>64</v>
      </c>
      <c r="H46" s="19" t="s">
        <v>65</v>
      </c>
    </row>
    <row r="47" spans="1:8" ht="30" customHeight="1" x14ac:dyDescent="0.25">
      <c r="A47" s="164" t="s">
        <v>138</v>
      </c>
      <c r="B47" s="167">
        <v>45377</v>
      </c>
      <c r="C47" s="15" t="s">
        <v>130</v>
      </c>
      <c r="D47" s="20">
        <v>3500</v>
      </c>
      <c r="E47" s="170">
        <v>9819</v>
      </c>
      <c r="F47" s="21" t="s">
        <v>23</v>
      </c>
      <c r="G47" s="161" t="s">
        <v>89</v>
      </c>
      <c r="H47" s="164" t="s">
        <v>27</v>
      </c>
    </row>
    <row r="48" spans="1:8" ht="30" customHeight="1" x14ac:dyDescent="0.25">
      <c r="A48" s="165"/>
      <c r="B48" s="168"/>
      <c r="C48" s="15" t="s">
        <v>131</v>
      </c>
      <c r="D48" s="20">
        <v>89</v>
      </c>
      <c r="E48" s="171"/>
      <c r="F48" s="173" t="s">
        <v>24</v>
      </c>
      <c r="G48" s="162"/>
      <c r="H48" s="165"/>
    </row>
    <row r="49" spans="1:8" ht="30" customHeight="1" x14ac:dyDescent="0.25">
      <c r="A49" s="165"/>
      <c r="B49" s="168"/>
      <c r="C49" s="15" t="s">
        <v>132</v>
      </c>
      <c r="D49" s="20">
        <v>2200</v>
      </c>
      <c r="E49" s="171"/>
      <c r="F49" s="175"/>
      <c r="G49" s="162"/>
      <c r="H49" s="165"/>
    </row>
    <row r="50" spans="1:8" ht="30" customHeight="1" x14ac:dyDescent="0.25">
      <c r="A50" s="165"/>
      <c r="B50" s="168"/>
      <c r="C50" s="15" t="s">
        <v>133</v>
      </c>
      <c r="D50" s="20">
        <v>580</v>
      </c>
      <c r="E50" s="171"/>
      <c r="F50" s="175"/>
      <c r="G50" s="162"/>
      <c r="H50" s="165"/>
    </row>
    <row r="51" spans="1:8" ht="30" customHeight="1" x14ac:dyDescent="0.25">
      <c r="A51" s="165"/>
      <c r="B51" s="168"/>
      <c r="C51" s="15" t="s">
        <v>134</v>
      </c>
      <c r="D51" s="20">
        <v>1600</v>
      </c>
      <c r="E51" s="171"/>
      <c r="F51" s="175"/>
      <c r="G51" s="162"/>
      <c r="H51" s="165"/>
    </row>
    <row r="52" spans="1:8" ht="30" customHeight="1" x14ac:dyDescent="0.25">
      <c r="A52" s="165"/>
      <c r="B52" s="168"/>
      <c r="C52" s="15" t="s">
        <v>135</v>
      </c>
      <c r="D52" s="20">
        <v>300</v>
      </c>
      <c r="E52" s="171"/>
      <c r="F52" s="174"/>
      <c r="G52" s="162"/>
      <c r="H52" s="165"/>
    </row>
    <row r="53" spans="1:8" ht="30" customHeight="1" x14ac:dyDescent="0.25">
      <c r="A53" s="165"/>
      <c r="B53" s="168"/>
      <c r="C53" s="15" t="s">
        <v>136</v>
      </c>
      <c r="D53" s="20">
        <v>1200</v>
      </c>
      <c r="E53" s="171"/>
      <c r="F53" s="173" t="s">
        <v>25</v>
      </c>
      <c r="G53" s="162"/>
      <c r="H53" s="165"/>
    </row>
    <row r="54" spans="1:8" ht="30" customHeight="1" x14ac:dyDescent="0.25">
      <c r="A54" s="166"/>
      <c r="B54" s="169"/>
      <c r="C54" s="15" t="s">
        <v>137</v>
      </c>
      <c r="D54" s="20">
        <v>350</v>
      </c>
      <c r="E54" s="172"/>
      <c r="F54" s="174"/>
      <c r="G54" s="163"/>
      <c r="H54" s="166"/>
    </row>
    <row r="55" spans="1:8" ht="30" customHeight="1" x14ac:dyDescent="0.25">
      <c r="A55" s="19" t="s">
        <v>140</v>
      </c>
      <c r="B55" s="23">
        <v>45377</v>
      </c>
      <c r="C55" s="15" t="s">
        <v>139</v>
      </c>
      <c r="D55" s="20">
        <v>12400</v>
      </c>
      <c r="E55" s="20">
        <v>24800</v>
      </c>
      <c r="F55" s="21" t="s">
        <v>55</v>
      </c>
      <c r="G55" s="22" t="s">
        <v>96</v>
      </c>
      <c r="H55" s="19" t="s">
        <v>97</v>
      </c>
    </row>
  </sheetData>
  <autoFilter ref="A7:H10" xr:uid="{00000000-0009-0000-0000-000000000000}"/>
  <mergeCells count="54">
    <mergeCell ref="H47:H54"/>
    <mergeCell ref="B47:B54"/>
    <mergeCell ref="A47:A54"/>
    <mergeCell ref="A42:A45"/>
    <mergeCell ref="E47:E54"/>
    <mergeCell ref="F48:F52"/>
    <mergeCell ref="F53:F54"/>
    <mergeCell ref="G47:G54"/>
    <mergeCell ref="E42:E45"/>
    <mergeCell ref="F43:F45"/>
    <mergeCell ref="G42:G45"/>
    <mergeCell ref="H42:H45"/>
    <mergeCell ref="B42:B45"/>
    <mergeCell ref="E38:E41"/>
    <mergeCell ref="F40:F41"/>
    <mergeCell ref="G38:G41"/>
    <mergeCell ref="H38:H41"/>
    <mergeCell ref="A38:A41"/>
    <mergeCell ref="B38:B41"/>
    <mergeCell ref="A30:A32"/>
    <mergeCell ref="E35:E36"/>
    <mergeCell ref="G35:G36"/>
    <mergeCell ref="H35:H36"/>
    <mergeCell ref="B35:B36"/>
    <mergeCell ref="A35:A36"/>
    <mergeCell ref="E30:E32"/>
    <mergeCell ref="F30:F32"/>
    <mergeCell ref="G30:G32"/>
    <mergeCell ref="H30:H32"/>
    <mergeCell ref="B30:B32"/>
    <mergeCell ref="H15:H23"/>
    <mergeCell ref="B15:B23"/>
    <mergeCell ref="A15:A23"/>
    <mergeCell ref="E24:E28"/>
    <mergeCell ref="F25:F27"/>
    <mergeCell ref="A24:A28"/>
    <mergeCell ref="B24:B28"/>
    <mergeCell ref="G24:G28"/>
    <mergeCell ref="H24:H28"/>
    <mergeCell ref="A10:A14"/>
    <mergeCell ref="E15:E23"/>
    <mergeCell ref="F16:F21"/>
    <mergeCell ref="F22:F23"/>
    <mergeCell ref="G15:G23"/>
    <mergeCell ref="E10:E14"/>
    <mergeCell ref="F10:F14"/>
    <mergeCell ref="G10:G14"/>
    <mergeCell ref="H10:H14"/>
    <mergeCell ref="B10:B14"/>
    <mergeCell ref="C1:D1"/>
    <mergeCell ref="C2:D2"/>
    <mergeCell ref="B3:H3"/>
    <mergeCell ref="B4:H4"/>
    <mergeCell ref="B6:H6"/>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A5A2-719B-4031-8F9E-4FC8BD3AACC9}">
  <dimension ref="A1:H143"/>
  <sheetViews>
    <sheetView workbookViewId="0">
      <selection activeCell="A144" sqref="A144:XFD164"/>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152"/>
      <c r="D1" s="152"/>
      <c r="E1" s="17"/>
      <c r="F1"/>
      <c r="G1"/>
      <c r="H1"/>
    </row>
    <row r="2" spans="1:8" ht="15" customHeight="1" x14ac:dyDescent="0.25">
      <c r="A2"/>
      <c r="C2" s="152"/>
      <c r="D2" s="152"/>
      <c r="E2" s="17"/>
      <c r="F2"/>
      <c r="G2"/>
      <c r="H2"/>
    </row>
    <row r="3" spans="1:8" ht="30.75" customHeight="1" x14ac:dyDescent="0.25">
      <c r="A3"/>
      <c r="B3" s="149" t="s">
        <v>141</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30"/>
      <c r="C5" s="30"/>
      <c r="D5" s="10"/>
      <c r="E5" s="10"/>
      <c r="F5" s="2"/>
      <c r="G5" s="30"/>
      <c r="H5" s="30"/>
    </row>
    <row r="6" spans="1:8" ht="31.5" customHeight="1" x14ac:dyDescent="0.25">
      <c r="A6"/>
      <c r="B6" s="151" t="s">
        <v>10</v>
      </c>
      <c r="C6" s="151"/>
      <c r="D6" s="151"/>
      <c r="E6" s="151"/>
      <c r="F6" s="151"/>
      <c r="G6" s="151"/>
      <c r="H6" s="151"/>
    </row>
    <row r="7" spans="1:8" ht="50.1" customHeight="1" x14ac:dyDescent="0.25">
      <c r="A7" s="6" t="s">
        <v>0</v>
      </c>
      <c r="B7" s="7" t="s">
        <v>1</v>
      </c>
      <c r="C7" s="8" t="s">
        <v>2</v>
      </c>
      <c r="D7" s="11" t="s">
        <v>3</v>
      </c>
      <c r="E7" s="11" t="s">
        <v>4</v>
      </c>
      <c r="F7" s="9" t="s">
        <v>5</v>
      </c>
      <c r="G7" s="8" t="s">
        <v>6</v>
      </c>
      <c r="H7" s="6" t="s">
        <v>7</v>
      </c>
    </row>
    <row r="8" spans="1:8" ht="30" customHeight="1" x14ac:dyDescent="0.25">
      <c r="A8" s="24" t="s">
        <v>21</v>
      </c>
      <c r="B8" s="25">
        <v>45397</v>
      </c>
      <c r="C8" s="15" t="s">
        <v>142</v>
      </c>
      <c r="D8" s="26">
        <v>22.9</v>
      </c>
      <c r="E8" s="26">
        <v>13740</v>
      </c>
      <c r="F8" s="27" t="s">
        <v>143</v>
      </c>
      <c r="G8" s="28" t="s">
        <v>144</v>
      </c>
      <c r="H8" s="24" t="s">
        <v>145</v>
      </c>
    </row>
    <row r="9" spans="1:8" ht="30" customHeight="1" x14ac:dyDescent="0.25">
      <c r="A9" s="16" t="s">
        <v>28</v>
      </c>
      <c r="B9" s="16" t="s">
        <v>147</v>
      </c>
      <c r="C9" s="15" t="s">
        <v>146</v>
      </c>
      <c r="D9" s="18">
        <v>75</v>
      </c>
      <c r="E9" s="29">
        <v>1200</v>
      </c>
      <c r="F9" s="16" t="s">
        <v>148</v>
      </c>
      <c r="G9" s="16" t="s">
        <v>149</v>
      </c>
      <c r="H9" s="16" t="s">
        <v>150</v>
      </c>
    </row>
    <row r="10" spans="1:8" ht="30" customHeight="1" x14ac:dyDescent="0.25">
      <c r="A10" s="16" t="s">
        <v>38</v>
      </c>
      <c r="B10" s="16" t="s">
        <v>151</v>
      </c>
      <c r="C10" s="15" t="s">
        <v>152</v>
      </c>
      <c r="D10" s="18">
        <v>13</v>
      </c>
      <c r="E10" s="29">
        <v>5200</v>
      </c>
      <c r="F10" s="16" t="s">
        <v>114</v>
      </c>
      <c r="G10" s="16" t="s">
        <v>153</v>
      </c>
      <c r="H10" s="16" t="s">
        <v>154</v>
      </c>
    </row>
    <row r="11" spans="1:8" ht="30" customHeight="1" x14ac:dyDescent="0.25">
      <c r="A11" s="16" t="s">
        <v>39</v>
      </c>
      <c r="B11" s="16" t="s">
        <v>151</v>
      </c>
      <c r="C11" s="15" t="s">
        <v>155</v>
      </c>
      <c r="D11" s="18">
        <v>0.8</v>
      </c>
      <c r="E11" s="29">
        <v>800</v>
      </c>
      <c r="F11" s="16" t="s">
        <v>143</v>
      </c>
      <c r="G11" s="16" t="s">
        <v>156</v>
      </c>
      <c r="H11" s="16" t="s">
        <v>157</v>
      </c>
    </row>
    <row r="12" spans="1:8" ht="30" customHeight="1" x14ac:dyDescent="0.25">
      <c r="A12" s="16" t="s">
        <v>52</v>
      </c>
      <c r="B12" s="16" t="s">
        <v>151</v>
      </c>
      <c r="C12" s="15" t="s">
        <v>158</v>
      </c>
      <c r="D12" s="18">
        <v>125</v>
      </c>
      <c r="E12" s="29">
        <v>4250</v>
      </c>
      <c r="F12" s="16" t="s">
        <v>148</v>
      </c>
      <c r="G12" s="16" t="s">
        <v>159</v>
      </c>
      <c r="H12" s="16" t="s">
        <v>160</v>
      </c>
    </row>
    <row r="13" spans="1:8" ht="30" customHeight="1" x14ac:dyDescent="0.25">
      <c r="A13" s="16" t="s">
        <v>53</v>
      </c>
      <c r="B13" s="16" t="s">
        <v>151</v>
      </c>
      <c r="C13" s="15" t="s">
        <v>161</v>
      </c>
      <c r="D13" s="18">
        <v>38.6</v>
      </c>
      <c r="E13" s="29">
        <v>19300</v>
      </c>
      <c r="F13" s="16" t="s">
        <v>143</v>
      </c>
      <c r="G13" s="16" t="s">
        <v>162</v>
      </c>
      <c r="H13" s="16" t="s">
        <v>163</v>
      </c>
    </row>
    <row r="14" spans="1:8" ht="30" customHeight="1" x14ac:dyDescent="0.25">
      <c r="A14" s="16" t="s">
        <v>101</v>
      </c>
      <c r="B14" s="16" t="s">
        <v>164</v>
      </c>
      <c r="C14" s="15" t="s">
        <v>165</v>
      </c>
      <c r="D14" s="18">
        <v>280</v>
      </c>
      <c r="E14" s="29">
        <v>4200</v>
      </c>
      <c r="F14" s="16" t="s">
        <v>68</v>
      </c>
      <c r="G14" s="16" t="s">
        <v>166</v>
      </c>
      <c r="H14" s="16" t="s">
        <v>167</v>
      </c>
    </row>
    <row r="15" spans="1:8" ht="30" customHeight="1" x14ac:dyDescent="0.25">
      <c r="A15" s="16" t="s">
        <v>105</v>
      </c>
      <c r="B15" s="16" t="s">
        <v>164</v>
      </c>
      <c r="C15" s="15" t="s">
        <v>168</v>
      </c>
      <c r="D15" s="18">
        <v>27.6</v>
      </c>
      <c r="E15" s="29">
        <v>11040</v>
      </c>
      <c r="F15" s="16" t="s">
        <v>169</v>
      </c>
      <c r="G15" s="16" t="s">
        <v>170</v>
      </c>
      <c r="H15" s="16" t="s">
        <v>171</v>
      </c>
    </row>
    <row r="16" spans="1:8" ht="30" customHeight="1" x14ac:dyDescent="0.25">
      <c r="A16" s="153" t="s">
        <v>76</v>
      </c>
      <c r="B16" s="153" t="s">
        <v>164</v>
      </c>
      <c r="C16" s="15" t="s">
        <v>172</v>
      </c>
      <c r="D16" s="18">
        <v>420</v>
      </c>
      <c r="E16" s="156">
        <v>5194</v>
      </c>
      <c r="F16" s="193" t="s">
        <v>68</v>
      </c>
      <c r="G16" s="153" t="s">
        <v>177</v>
      </c>
      <c r="H16" s="153" t="s">
        <v>178</v>
      </c>
    </row>
    <row r="17" spans="1:8" ht="30" customHeight="1" x14ac:dyDescent="0.25">
      <c r="A17" s="154"/>
      <c r="B17" s="154"/>
      <c r="C17" s="15" t="s">
        <v>173</v>
      </c>
      <c r="D17" s="18">
        <v>420</v>
      </c>
      <c r="E17" s="157"/>
      <c r="F17" s="193"/>
      <c r="G17" s="154"/>
      <c r="H17" s="154"/>
    </row>
    <row r="18" spans="1:8" ht="30" customHeight="1" x14ac:dyDescent="0.25">
      <c r="A18" s="154"/>
      <c r="B18" s="154"/>
      <c r="C18" s="15" t="s">
        <v>174</v>
      </c>
      <c r="D18" s="20">
        <v>954</v>
      </c>
      <c r="E18" s="157"/>
      <c r="F18" s="21" t="s">
        <v>169</v>
      </c>
      <c r="G18" s="154"/>
      <c r="H18" s="154"/>
    </row>
    <row r="19" spans="1:8" ht="30" customHeight="1" x14ac:dyDescent="0.25">
      <c r="A19" s="154"/>
      <c r="B19" s="154"/>
      <c r="C19" s="15" t="s">
        <v>175</v>
      </c>
      <c r="D19" s="20">
        <v>2800</v>
      </c>
      <c r="E19" s="157"/>
      <c r="F19" s="193" t="s">
        <v>68</v>
      </c>
      <c r="G19" s="154"/>
      <c r="H19" s="154"/>
    </row>
    <row r="20" spans="1:8" ht="30" customHeight="1" x14ac:dyDescent="0.25">
      <c r="A20" s="155"/>
      <c r="B20" s="155"/>
      <c r="C20" s="15" t="s">
        <v>176</v>
      </c>
      <c r="D20" s="20">
        <v>600</v>
      </c>
      <c r="E20" s="158"/>
      <c r="F20" s="193"/>
      <c r="G20" s="155"/>
      <c r="H20" s="155"/>
    </row>
    <row r="21" spans="1:8" ht="30" customHeight="1" x14ac:dyDescent="0.25">
      <c r="A21" s="16" t="s">
        <v>113</v>
      </c>
      <c r="B21" s="16" t="s">
        <v>180</v>
      </c>
      <c r="C21" s="15" t="s">
        <v>179</v>
      </c>
      <c r="D21" s="20">
        <v>1665</v>
      </c>
      <c r="E21" s="29">
        <v>9990</v>
      </c>
      <c r="F21" s="21" t="s">
        <v>181</v>
      </c>
      <c r="G21" s="16" t="s">
        <v>182</v>
      </c>
      <c r="H21" s="16" t="s">
        <v>183</v>
      </c>
    </row>
    <row r="22" spans="1:8" ht="30" customHeight="1" x14ac:dyDescent="0.25">
      <c r="A22" s="16" t="s">
        <v>117</v>
      </c>
      <c r="B22" s="16" t="s">
        <v>180</v>
      </c>
      <c r="C22" s="15" t="s">
        <v>184</v>
      </c>
      <c r="D22" s="20">
        <v>190</v>
      </c>
      <c r="E22" s="29">
        <v>6080</v>
      </c>
      <c r="F22" s="21" t="s">
        <v>148</v>
      </c>
      <c r="G22" s="16" t="s">
        <v>149</v>
      </c>
      <c r="H22" s="16" t="s">
        <v>150</v>
      </c>
    </row>
    <row r="23" spans="1:8" ht="30" customHeight="1" x14ac:dyDescent="0.25">
      <c r="A23" s="16" t="s">
        <v>123</v>
      </c>
      <c r="B23" s="16" t="s">
        <v>185</v>
      </c>
      <c r="C23" s="15" t="s">
        <v>186</v>
      </c>
      <c r="D23" s="20">
        <v>24242</v>
      </c>
      <c r="E23" s="29">
        <v>24242</v>
      </c>
      <c r="F23" s="21" t="s">
        <v>55</v>
      </c>
      <c r="G23" s="16" t="s">
        <v>187</v>
      </c>
      <c r="H23" s="16" t="s">
        <v>188</v>
      </c>
    </row>
    <row r="24" spans="1:8" ht="30" customHeight="1" x14ac:dyDescent="0.25">
      <c r="A24" s="19" t="s">
        <v>127</v>
      </c>
      <c r="B24" s="23">
        <v>45411</v>
      </c>
      <c r="C24" s="15" t="s">
        <v>189</v>
      </c>
      <c r="D24" s="20">
        <v>24900</v>
      </c>
      <c r="E24" s="20">
        <v>24900</v>
      </c>
      <c r="F24" s="21" t="s">
        <v>55</v>
      </c>
      <c r="G24" s="22" t="s">
        <v>190</v>
      </c>
      <c r="H24" s="19" t="s">
        <v>97</v>
      </c>
    </row>
    <row r="25" spans="1:8" ht="30" customHeight="1" x14ac:dyDescent="0.25">
      <c r="A25" s="164" t="s">
        <v>128</v>
      </c>
      <c r="B25" s="167">
        <v>45411</v>
      </c>
      <c r="C25" s="15" t="s">
        <v>191</v>
      </c>
      <c r="D25" s="20">
        <v>3375</v>
      </c>
      <c r="E25" s="170">
        <v>7125</v>
      </c>
      <c r="F25" s="21" t="s">
        <v>114</v>
      </c>
      <c r="G25" s="161" t="s">
        <v>194</v>
      </c>
      <c r="H25" s="164" t="s">
        <v>195</v>
      </c>
    </row>
    <row r="26" spans="1:8" ht="30" customHeight="1" x14ac:dyDescent="0.25">
      <c r="A26" s="166"/>
      <c r="B26" s="169"/>
      <c r="C26" s="15" t="s">
        <v>192</v>
      </c>
      <c r="D26" s="20">
        <v>3750</v>
      </c>
      <c r="E26" s="172"/>
      <c r="F26" s="21" t="s">
        <v>193</v>
      </c>
      <c r="G26" s="163"/>
      <c r="H26" s="166"/>
    </row>
    <row r="27" spans="1:8" ht="30" customHeight="1" x14ac:dyDescent="0.25">
      <c r="A27" s="164" t="s">
        <v>138</v>
      </c>
      <c r="B27" s="167">
        <v>45411</v>
      </c>
      <c r="C27" s="15" t="s">
        <v>196</v>
      </c>
      <c r="D27" s="20">
        <v>562.5</v>
      </c>
      <c r="E27" s="170">
        <v>3142.5</v>
      </c>
      <c r="F27" s="21" t="s">
        <v>102</v>
      </c>
      <c r="G27" s="161" t="s">
        <v>200</v>
      </c>
      <c r="H27" s="164" t="s">
        <v>201</v>
      </c>
    </row>
    <row r="28" spans="1:8" ht="30" customHeight="1" x14ac:dyDescent="0.25">
      <c r="A28" s="165"/>
      <c r="B28" s="168"/>
      <c r="C28" s="15" t="s">
        <v>198</v>
      </c>
      <c r="D28" s="20">
        <v>450</v>
      </c>
      <c r="E28" s="171"/>
      <c r="F28" s="173" t="s">
        <v>169</v>
      </c>
      <c r="G28" s="162"/>
      <c r="H28" s="165"/>
    </row>
    <row r="29" spans="1:8" ht="30" customHeight="1" x14ac:dyDescent="0.25">
      <c r="A29" s="165"/>
      <c r="B29" s="168"/>
      <c r="C29" s="15" t="s">
        <v>199</v>
      </c>
      <c r="D29" s="20">
        <v>570</v>
      </c>
      <c r="E29" s="171"/>
      <c r="F29" s="175"/>
      <c r="G29" s="162"/>
      <c r="H29" s="165"/>
    </row>
    <row r="30" spans="1:8" ht="30" customHeight="1" x14ac:dyDescent="0.25">
      <c r="A30" s="166"/>
      <c r="B30" s="169"/>
      <c r="C30" s="15" t="s">
        <v>197</v>
      </c>
      <c r="D30" s="20">
        <v>1560</v>
      </c>
      <c r="E30" s="172"/>
      <c r="F30" s="174"/>
      <c r="G30" s="163"/>
      <c r="H30" s="166"/>
    </row>
    <row r="31" spans="1:8" ht="30" customHeight="1" x14ac:dyDescent="0.25">
      <c r="A31" s="19" t="s">
        <v>140</v>
      </c>
      <c r="B31" s="23">
        <v>45411</v>
      </c>
      <c r="C31" s="15" t="s">
        <v>202</v>
      </c>
      <c r="D31" s="20">
        <v>795</v>
      </c>
      <c r="E31" s="20">
        <v>795</v>
      </c>
      <c r="F31" s="21" t="s">
        <v>203</v>
      </c>
      <c r="G31" s="22" t="s">
        <v>204</v>
      </c>
      <c r="H31" s="19" t="s">
        <v>205</v>
      </c>
    </row>
    <row r="32" spans="1:8" ht="30" customHeight="1" x14ac:dyDescent="0.25">
      <c r="A32" s="19" t="s">
        <v>206</v>
      </c>
      <c r="B32" s="23">
        <v>45411</v>
      </c>
      <c r="C32" s="15" t="s">
        <v>207</v>
      </c>
      <c r="D32" s="20">
        <v>950</v>
      </c>
      <c r="E32" s="20">
        <v>950</v>
      </c>
      <c r="F32" s="21" t="s">
        <v>203</v>
      </c>
      <c r="G32" s="22" t="s">
        <v>208</v>
      </c>
      <c r="H32" s="19" t="s">
        <v>209</v>
      </c>
    </row>
    <row r="33" spans="1:8" ht="30" customHeight="1" x14ac:dyDescent="0.25">
      <c r="A33" s="164" t="s">
        <v>210</v>
      </c>
      <c r="B33" s="167">
        <v>45411</v>
      </c>
      <c r="C33" s="15" t="s">
        <v>211</v>
      </c>
      <c r="D33" s="20">
        <v>4860</v>
      </c>
      <c r="E33" s="170">
        <v>6480</v>
      </c>
      <c r="F33" s="173" t="s">
        <v>68</v>
      </c>
      <c r="G33" s="161" t="s">
        <v>213</v>
      </c>
      <c r="H33" s="164" t="s">
        <v>214</v>
      </c>
    </row>
    <row r="34" spans="1:8" ht="30" customHeight="1" x14ac:dyDescent="0.25">
      <c r="A34" s="166"/>
      <c r="B34" s="169"/>
      <c r="C34" s="15" t="s">
        <v>212</v>
      </c>
      <c r="D34" s="20">
        <v>1620</v>
      </c>
      <c r="E34" s="172"/>
      <c r="F34" s="174"/>
      <c r="G34" s="163"/>
      <c r="H34" s="166"/>
    </row>
    <row r="35" spans="1:8" ht="43.5" customHeight="1" x14ac:dyDescent="0.25">
      <c r="A35" s="19" t="s">
        <v>215</v>
      </c>
      <c r="B35" s="23">
        <v>45411</v>
      </c>
      <c r="C35" s="15" t="s">
        <v>216</v>
      </c>
      <c r="D35" s="20">
        <v>11200</v>
      </c>
      <c r="E35" s="20">
        <v>11200</v>
      </c>
      <c r="F35" s="21" t="s">
        <v>217</v>
      </c>
      <c r="G35" s="22" t="s">
        <v>218</v>
      </c>
      <c r="H35" s="19" t="s">
        <v>219</v>
      </c>
    </row>
    <row r="36" spans="1:8" ht="30" customHeight="1" x14ac:dyDescent="0.25">
      <c r="A36" s="19" t="s">
        <v>220</v>
      </c>
      <c r="B36" s="23" t="s">
        <v>221</v>
      </c>
      <c r="C36" s="15" t="s">
        <v>222</v>
      </c>
      <c r="D36" s="20">
        <v>15</v>
      </c>
      <c r="E36" s="20">
        <v>24360</v>
      </c>
      <c r="F36" s="21" t="s">
        <v>143</v>
      </c>
      <c r="G36" s="22" t="s">
        <v>223</v>
      </c>
      <c r="H36" s="19" t="s">
        <v>224</v>
      </c>
    </row>
    <row r="37" spans="1:8" ht="30" customHeight="1" x14ac:dyDescent="0.25">
      <c r="A37" s="19" t="s">
        <v>225</v>
      </c>
      <c r="B37" s="23">
        <v>45412</v>
      </c>
      <c r="C37" s="15" t="s">
        <v>226</v>
      </c>
      <c r="D37" s="20">
        <v>1050</v>
      </c>
      <c r="E37" s="20">
        <v>9450</v>
      </c>
      <c r="F37" s="21" t="s">
        <v>227</v>
      </c>
      <c r="G37" s="22" t="s">
        <v>228</v>
      </c>
      <c r="H37" s="19" t="s">
        <v>229</v>
      </c>
    </row>
    <row r="38" spans="1:8" ht="30" customHeight="1" x14ac:dyDescent="0.25">
      <c r="A38" s="164" t="s">
        <v>237</v>
      </c>
      <c r="B38" s="167">
        <v>45412</v>
      </c>
      <c r="C38" s="15" t="s">
        <v>230</v>
      </c>
      <c r="D38" s="20">
        <v>650</v>
      </c>
      <c r="E38" s="170">
        <v>1450</v>
      </c>
      <c r="F38" s="21" t="s">
        <v>23</v>
      </c>
      <c r="G38" s="161" t="s">
        <v>238</v>
      </c>
      <c r="H38" s="164" t="s">
        <v>239</v>
      </c>
    </row>
    <row r="39" spans="1:8" ht="30" customHeight="1" x14ac:dyDescent="0.25">
      <c r="A39" s="165"/>
      <c r="B39" s="168"/>
      <c r="C39" s="15" t="s">
        <v>231</v>
      </c>
      <c r="D39" s="20">
        <v>35</v>
      </c>
      <c r="E39" s="171"/>
      <c r="F39" s="173" t="s">
        <v>24</v>
      </c>
      <c r="G39" s="162"/>
      <c r="H39" s="165"/>
    </row>
    <row r="40" spans="1:8" ht="30" customHeight="1" x14ac:dyDescent="0.25">
      <c r="A40" s="165"/>
      <c r="B40" s="168"/>
      <c r="C40" s="15" t="s">
        <v>232</v>
      </c>
      <c r="D40" s="20">
        <v>50</v>
      </c>
      <c r="E40" s="171"/>
      <c r="F40" s="175"/>
      <c r="G40" s="162"/>
      <c r="H40" s="165"/>
    </row>
    <row r="41" spans="1:8" ht="30" customHeight="1" x14ac:dyDescent="0.25">
      <c r="A41" s="165"/>
      <c r="B41" s="168"/>
      <c r="C41" s="15" t="s">
        <v>233</v>
      </c>
      <c r="D41" s="20">
        <v>350</v>
      </c>
      <c r="E41" s="171"/>
      <c r="F41" s="175"/>
      <c r="G41" s="162"/>
      <c r="H41" s="165"/>
    </row>
    <row r="42" spans="1:8" ht="30" customHeight="1" x14ac:dyDescent="0.25">
      <c r="A42" s="165"/>
      <c r="B42" s="168"/>
      <c r="C42" s="15" t="s">
        <v>234</v>
      </c>
      <c r="D42" s="20">
        <v>150</v>
      </c>
      <c r="E42" s="171"/>
      <c r="F42" s="174"/>
      <c r="G42" s="162"/>
      <c r="H42" s="165"/>
    </row>
    <row r="43" spans="1:8" ht="30" customHeight="1" x14ac:dyDescent="0.25">
      <c r="A43" s="165"/>
      <c r="B43" s="168"/>
      <c r="C43" s="15" t="s">
        <v>235</v>
      </c>
      <c r="D43" s="20">
        <v>160</v>
      </c>
      <c r="E43" s="171"/>
      <c r="F43" s="173" t="s">
        <v>25</v>
      </c>
      <c r="G43" s="162"/>
      <c r="H43" s="165"/>
    </row>
    <row r="44" spans="1:8" ht="30" customHeight="1" x14ac:dyDescent="0.25">
      <c r="A44" s="166"/>
      <c r="B44" s="169"/>
      <c r="C44" s="15" t="s">
        <v>236</v>
      </c>
      <c r="D44" s="20">
        <v>55</v>
      </c>
      <c r="E44" s="172"/>
      <c r="F44" s="174"/>
      <c r="G44" s="163"/>
      <c r="H44" s="166"/>
    </row>
    <row r="45" spans="1:8" ht="30" customHeight="1" x14ac:dyDescent="0.25">
      <c r="A45" s="19" t="s">
        <v>240</v>
      </c>
      <c r="B45" s="23">
        <v>45412</v>
      </c>
      <c r="C45" s="15" t="s">
        <v>241</v>
      </c>
      <c r="D45" s="20">
        <v>23.25</v>
      </c>
      <c r="E45" s="20">
        <v>4650</v>
      </c>
      <c r="F45" s="21" t="s">
        <v>242</v>
      </c>
      <c r="G45" s="22" t="s">
        <v>243</v>
      </c>
      <c r="H45" s="19" t="s">
        <v>244</v>
      </c>
    </row>
    <row r="46" spans="1:8" ht="30" customHeight="1" x14ac:dyDescent="0.25">
      <c r="A46" s="19" t="s">
        <v>245</v>
      </c>
      <c r="B46" s="23">
        <v>45412</v>
      </c>
      <c r="C46" s="15" t="s">
        <v>246</v>
      </c>
      <c r="D46" s="20">
        <v>3050</v>
      </c>
      <c r="E46" s="20">
        <v>12200</v>
      </c>
      <c r="F46" s="21" t="s">
        <v>227</v>
      </c>
      <c r="G46" s="22" t="s">
        <v>228</v>
      </c>
      <c r="H46" s="19" t="s">
        <v>229</v>
      </c>
    </row>
    <row r="47" spans="1:8" ht="30" customHeight="1" x14ac:dyDescent="0.25">
      <c r="A47" s="164" t="s">
        <v>247</v>
      </c>
      <c r="B47" s="167">
        <v>45412</v>
      </c>
      <c r="C47" s="15" t="s">
        <v>248</v>
      </c>
      <c r="D47" s="20">
        <v>7280</v>
      </c>
      <c r="E47" s="170">
        <v>22998</v>
      </c>
      <c r="F47" s="173" t="s">
        <v>114</v>
      </c>
      <c r="G47" s="161" t="s">
        <v>243</v>
      </c>
      <c r="H47" s="164" t="s">
        <v>244</v>
      </c>
    </row>
    <row r="48" spans="1:8" ht="30" customHeight="1" x14ac:dyDescent="0.25">
      <c r="A48" s="165"/>
      <c r="B48" s="168"/>
      <c r="C48" s="15" t="s">
        <v>249</v>
      </c>
      <c r="D48" s="20">
        <v>2500</v>
      </c>
      <c r="E48" s="171"/>
      <c r="F48" s="175"/>
      <c r="G48" s="162"/>
      <c r="H48" s="165"/>
    </row>
    <row r="49" spans="1:8" ht="30" customHeight="1" x14ac:dyDescent="0.25">
      <c r="A49" s="165"/>
      <c r="B49" s="168"/>
      <c r="C49" s="15" t="s">
        <v>250</v>
      </c>
      <c r="D49" s="20">
        <v>765</v>
      </c>
      <c r="E49" s="171"/>
      <c r="F49" s="175"/>
      <c r="G49" s="162"/>
      <c r="H49" s="165"/>
    </row>
    <row r="50" spans="1:8" ht="30" customHeight="1" x14ac:dyDescent="0.25">
      <c r="A50" s="165"/>
      <c r="B50" s="168"/>
      <c r="C50" s="15" t="s">
        <v>251</v>
      </c>
      <c r="D50" s="20">
        <v>6825</v>
      </c>
      <c r="E50" s="171"/>
      <c r="F50" s="175"/>
      <c r="G50" s="162"/>
      <c r="H50" s="165"/>
    </row>
    <row r="51" spans="1:8" ht="30" customHeight="1" x14ac:dyDescent="0.25">
      <c r="A51" s="166"/>
      <c r="B51" s="169"/>
      <c r="C51" s="15" t="s">
        <v>252</v>
      </c>
      <c r="D51" s="20">
        <v>5628</v>
      </c>
      <c r="E51" s="172"/>
      <c r="F51" s="174"/>
      <c r="G51" s="163"/>
      <c r="H51" s="166"/>
    </row>
    <row r="52" spans="1:8" ht="30" customHeight="1" x14ac:dyDescent="0.25">
      <c r="A52" s="164" t="s">
        <v>253</v>
      </c>
      <c r="B52" s="167">
        <v>45412</v>
      </c>
      <c r="C52" s="15" t="s">
        <v>254</v>
      </c>
      <c r="D52" s="20">
        <v>995</v>
      </c>
      <c r="E52" s="170">
        <v>4710.5</v>
      </c>
      <c r="F52" s="173" t="s">
        <v>256</v>
      </c>
      <c r="G52" s="161" t="s">
        <v>213</v>
      </c>
      <c r="H52" s="164" t="s">
        <v>257</v>
      </c>
    </row>
    <row r="53" spans="1:8" ht="30" customHeight="1" x14ac:dyDescent="0.25">
      <c r="A53" s="166"/>
      <c r="B53" s="169"/>
      <c r="C53" s="15" t="s">
        <v>255</v>
      </c>
      <c r="D53" s="20">
        <v>3715.5</v>
      </c>
      <c r="E53" s="172"/>
      <c r="F53" s="174"/>
      <c r="G53" s="163"/>
      <c r="H53" s="166"/>
    </row>
    <row r="54" spans="1:8" ht="30" customHeight="1" x14ac:dyDescent="0.25">
      <c r="A54" s="19" t="s">
        <v>258</v>
      </c>
      <c r="B54" s="23">
        <v>45412</v>
      </c>
      <c r="C54" s="15" t="s">
        <v>259</v>
      </c>
      <c r="D54" s="20">
        <v>6.15</v>
      </c>
      <c r="E54" s="20">
        <v>3075</v>
      </c>
      <c r="F54" s="21" t="s">
        <v>260</v>
      </c>
      <c r="G54" s="22" t="s">
        <v>213</v>
      </c>
      <c r="H54" s="19" t="s">
        <v>257</v>
      </c>
    </row>
    <row r="55" spans="1:8" ht="30" customHeight="1" x14ac:dyDescent="0.25">
      <c r="A55" s="19" t="s">
        <v>261</v>
      </c>
      <c r="B55" s="23">
        <v>45412</v>
      </c>
      <c r="C55" s="15" t="s">
        <v>262</v>
      </c>
      <c r="D55" s="20">
        <v>80.849999999999994</v>
      </c>
      <c r="E55" s="20">
        <v>24255</v>
      </c>
      <c r="F55" s="21" t="s">
        <v>114</v>
      </c>
      <c r="G55" s="22" t="s">
        <v>263</v>
      </c>
      <c r="H55" s="19" t="s">
        <v>264</v>
      </c>
    </row>
    <row r="56" spans="1:8" ht="30" customHeight="1" x14ac:dyDescent="0.25">
      <c r="A56" s="164" t="s">
        <v>265</v>
      </c>
      <c r="B56" s="167">
        <v>45412</v>
      </c>
      <c r="C56" s="15" t="s">
        <v>266</v>
      </c>
      <c r="D56" s="20">
        <v>2100</v>
      </c>
      <c r="E56" s="170">
        <v>11790</v>
      </c>
      <c r="F56" s="173" t="s">
        <v>227</v>
      </c>
      <c r="G56" s="161" t="s">
        <v>228</v>
      </c>
      <c r="H56" s="164" t="s">
        <v>229</v>
      </c>
    </row>
    <row r="57" spans="1:8" ht="30" customHeight="1" x14ac:dyDescent="0.25">
      <c r="A57" s="166"/>
      <c r="B57" s="169"/>
      <c r="C57" s="15" t="s">
        <v>267</v>
      </c>
      <c r="D57" s="20">
        <v>9690</v>
      </c>
      <c r="E57" s="172"/>
      <c r="F57" s="174"/>
      <c r="G57" s="163"/>
      <c r="H57" s="166"/>
    </row>
    <row r="58" spans="1:8" ht="30" customHeight="1" x14ac:dyDescent="0.25">
      <c r="A58" s="164" t="s">
        <v>268</v>
      </c>
      <c r="B58" s="167">
        <v>45412</v>
      </c>
      <c r="C58" s="15" t="s">
        <v>269</v>
      </c>
      <c r="D58" s="20">
        <v>1500</v>
      </c>
      <c r="E58" s="170">
        <v>17461</v>
      </c>
      <c r="F58" s="173" t="s">
        <v>286</v>
      </c>
      <c r="G58" s="161" t="s">
        <v>166</v>
      </c>
      <c r="H58" s="164" t="s">
        <v>167</v>
      </c>
    </row>
    <row r="59" spans="1:8" ht="30" customHeight="1" x14ac:dyDescent="0.25">
      <c r="A59" s="165"/>
      <c r="B59" s="168"/>
      <c r="C59" s="15" t="s">
        <v>270</v>
      </c>
      <c r="D59" s="20">
        <v>900</v>
      </c>
      <c r="E59" s="171"/>
      <c r="F59" s="175"/>
      <c r="G59" s="162"/>
      <c r="H59" s="165"/>
    </row>
    <row r="60" spans="1:8" ht="30" customHeight="1" x14ac:dyDescent="0.25">
      <c r="A60" s="165"/>
      <c r="B60" s="168"/>
      <c r="C60" s="15" t="s">
        <v>271</v>
      </c>
      <c r="D60" s="20">
        <v>600</v>
      </c>
      <c r="E60" s="171"/>
      <c r="F60" s="175"/>
      <c r="G60" s="162"/>
      <c r="H60" s="165"/>
    </row>
    <row r="61" spans="1:8" ht="30" customHeight="1" x14ac:dyDescent="0.25">
      <c r="A61" s="165"/>
      <c r="B61" s="168"/>
      <c r="C61" s="15" t="s">
        <v>272</v>
      </c>
      <c r="D61" s="20">
        <v>221</v>
      </c>
      <c r="E61" s="171"/>
      <c r="F61" s="175"/>
      <c r="G61" s="162"/>
      <c r="H61" s="165"/>
    </row>
    <row r="62" spans="1:8" ht="30" customHeight="1" x14ac:dyDescent="0.25">
      <c r="A62" s="165"/>
      <c r="B62" s="168"/>
      <c r="C62" s="15" t="s">
        <v>273</v>
      </c>
      <c r="D62" s="20">
        <v>1540</v>
      </c>
      <c r="E62" s="171"/>
      <c r="F62" s="174"/>
      <c r="G62" s="162"/>
      <c r="H62" s="165"/>
    </row>
    <row r="63" spans="1:8" ht="30" customHeight="1" x14ac:dyDescent="0.25">
      <c r="A63" s="165"/>
      <c r="B63" s="168"/>
      <c r="C63" s="15" t="s">
        <v>274</v>
      </c>
      <c r="D63" s="20">
        <v>470</v>
      </c>
      <c r="E63" s="171"/>
      <c r="F63" s="21" t="s">
        <v>68</v>
      </c>
      <c r="G63" s="162"/>
      <c r="H63" s="165"/>
    </row>
    <row r="64" spans="1:8" ht="30" customHeight="1" x14ac:dyDescent="0.25">
      <c r="A64" s="165"/>
      <c r="B64" s="168"/>
      <c r="C64" s="15" t="s">
        <v>275</v>
      </c>
      <c r="D64" s="20">
        <v>1305</v>
      </c>
      <c r="E64" s="171"/>
      <c r="F64" s="173" t="s">
        <v>286</v>
      </c>
      <c r="G64" s="162"/>
      <c r="H64" s="165"/>
    </row>
    <row r="65" spans="1:8" ht="30" customHeight="1" x14ac:dyDescent="0.25">
      <c r="A65" s="165"/>
      <c r="B65" s="168"/>
      <c r="C65" s="15" t="s">
        <v>276</v>
      </c>
      <c r="D65" s="20">
        <v>89</v>
      </c>
      <c r="E65" s="171"/>
      <c r="F65" s="175"/>
      <c r="G65" s="162"/>
      <c r="H65" s="165"/>
    </row>
    <row r="66" spans="1:8" ht="30" customHeight="1" x14ac:dyDescent="0.25">
      <c r="A66" s="165"/>
      <c r="B66" s="168"/>
      <c r="C66" s="15" t="s">
        <v>277</v>
      </c>
      <c r="D66" s="20">
        <v>143</v>
      </c>
      <c r="E66" s="171"/>
      <c r="F66" s="175"/>
      <c r="G66" s="162"/>
      <c r="H66" s="165"/>
    </row>
    <row r="67" spans="1:8" ht="30" customHeight="1" x14ac:dyDescent="0.25">
      <c r="A67" s="165"/>
      <c r="B67" s="168"/>
      <c r="C67" s="15" t="s">
        <v>278</v>
      </c>
      <c r="D67" s="20">
        <v>130</v>
      </c>
      <c r="E67" s="171"/>
      <c r="F67" s="175"/>
      <c r="G67" s="162"/>
      <c r="H67" s="165"/>
    </row>
    <row r="68" spans="1:8" ht="30" customHeight="1" x14ac:dyDescent="0.25">
      <c r="A68" s="165"/>
      <c r="B68" s="168"/>
      <c r="C68" s="15" t="s">
        <v>279</v>
      </c>
      <c r="D68" s="20">
        <v>181</v>
      </c>
      <c r="E68" s="171"/>
      <c r="F68" s="175"/>
      <c r="G68" s="162"/>
      <c r="H68" s="165"/>
    </row>
    <row r="69" spans="1:8" ht="30" customHeight="1" x14ac:dyDescent="0.25">
      <c r="A69" s="165"/>
      <c r="B69" s="168"/>
      <c r="C69" s="15" t="s">
        <v>280</v>
      </c>
      <c r="D69" s="20">
        <v>138</v>
      </c>
      <c r="E69" s="171"/>
      <c r="F69" s="175"/>
      <c r="G69" s="162"/>
      <c r="H69" s="165"/>
    </row>
    <row r="70" spans="1:8" ht="30" customHeight="1" x14ac:dyDescent="0.25">
      <c r="A70" s="165"/>
      <c r="B70" s="168"/>
      <c r="C70" s="15" t="s">
        <v>281</v>
      </c>
      <c r="D70" s="20">
        <v>1043</v>
      </c>
      <c r="E70" s="171"/>
      <c r="F70" s="175"/>
      <c r="G70" s="162"/>
      <c r="H70" s="165"/>
    </row>
    <row r="71" spans="1:8" ht="30" customHeight="1" x14ac:dyDescent="0.25">
      <c r="A71" s="165"/>
      <c r="B71" s="168"/>
      <c r="C71" s="15" t="s">
        <v>282</v>
      </c>
      <c r="D71" s="20">
        <v>575</v>
      </c>
      <c r="E71" s="171"/>
      <c r="F71" s="175"/>
      <c r="G71" s="162"/>
      <c r="H71" s="165"/>
    </row>
    <row r="72" spans="1:8" ht="30" customHeight="1" x14ac:dyDescent="0.25">
      <c r="A72" s="165"/>
      <c r="B72" s="168"/>
      <c r="C72" s="15" t="s">
        <v>283</v>
      </c>
      <c r="D72" s="20">
        <v>98</v>
      </c>
      <c r="E72" s="171"/>
      <c r="F72" s="175"/>
      <c r="G72" s="162"/>
      <c r="H72" s="165"/>
    </row>
    <row r="73" spans="1:8" ht="30" customHeight="1" x14ac:dyDescent="0.25">
      <c r="A73" s="165"/>
      <c r="B73" s="168"/>
      <c r="C73" s="15" t="s">
        <v>284</v>
      </c>
      <c r="D73" s="20">
        <v>6500</v>
      </c>
      <c r="E73" s="171"/>
      <c r="F73" s="175"/>
      <c r="G73" s="162"/>
      <c r="H73" s="165"/>
    </row>
    <row r="74" spans="1:8" ht="30" customHeight="1" x14ac:dyDescent="0.25">
      <c r="A74" s="166"/>
      <c r="B74" s="169"/>
      <c r="C74" s="15" t="s">
        <v>285</v>
      </c>
      <c r="D74" s="20">
        <v>2028</v>
      </c>
      <c r="E74" s="172"/>
      <c r="F74" s="174"/>
      <c r="G74" s="163"/>
      <c r="H74" s="166"/>
    </row>
    <row r="75" spans="1:8" ht="30" customHeight="1" x14ac:dyDescent="0.25">
      <c r="A75" s="164" t="s">
        <v>287</v>
      </c>
      <c r="B75" s="167">
        <v>45412</v>
      </c>
      <c r="C75" s="15" t="s">
        <v>288</v>
      </c>
      <c r="D75" s="20">
        <v>2500</v>
      </c>
      <c r="E75" s="170">
        <v>4500</v>
      </c>
      <c r="F75" s="173" t="s">
        <v>148</v>
      </c>
      <c r="G75" s="161" t="s">
        <v>149</v>
      </c>
      <c r="H75" s="164" t="s">
        <v>150</v>
      </c>
    </row>
    <row r="76" spans="1:8" ht="30" customHeight="1" x14ac:dyDescent="0.25">
      <c r="A76" s="165"/>
      <c r="B76" s="168"/>
      <c r="C76" s="15" t="s">
        <v>289</v>
      </c>
      <c r="D76" s="20">
        <v>1000</v>
      </c>
      <c r="E76" s="171"/>
      <c r="F76" s="175"/>
      <c r="G76" s="162"/>
      <c r="H76" s="165"/>
    </row>
    <row r="77" spans="1:8" ht="30" customHeight="1" x14ac:dyDescent="0.25">
      <c r="A77" s="165"/>
      <c r="B77" s="168"/>
      <c r="C77" s="15" t="s">
        <v>290</v>
      </c>
      <c r="D77" s="20">
        <v>500</v>
      </c>
      <c r="E77" s="171"/>
      <c r="F77" s="175"/>
      <c r="G77" s="162"/>
      <c r="H77" s="165"/>
    </row>
    <row r="78" spans="1:8" ht="30" customHeight="1" x14ac:dyDescent="0.25">
      <c r="A78" s="166"/>
      <c r="B78" s="169"/>
      <c r="C78" s="15" t="s">
        <v>291</v>
      </c>
      <c r="D78" s="20">
        <v>500</v>
      </c>
      <c r="E78" s="172"/>
      <c r="F78" s="174"/>
      <c r="G78" s="163"/>
      <c r="H78" s="166"/>
    </row>
    <row r="79" spans="1:8" ht="30" customHeight="1" x14ac:dyDescent="0.25">
      <c r="A79" s="164" t="s">
        <v>297</v>
      </c>
      <c r="B79" s="167">
        <v>45412</v>
      </c>
      <c r="C79" s="15" t="s">
        <v>292</v>
      </c>
      <c r="D79" s="20">
        <v>325</v>
      </c>
      <c r="E79" s="170">
        <v>625</v>
      </c>
      <c r="F79" s="21" t="s">
        <v>23</v>
      </c>
      <c r="G79" s="161" t="s">
        <v>238</v>
      </c>
      <c r="H79" s="164" t="s">
        <v>239</v>
      </c>
    </row>
    <row r="80" spans="1:8" ht="30" customHeight="1" x14ac:dyDescent="0.25">
      <c r="A80" s="165"/>
      <c r="B80" s="168"/>
      <c r="C80" s="15" t="s">
        <v>293</v>
      </c>
      <c r="D80" s="20">
        <v>35</v>
      </c>
      <c r="E80" s="171"/>
      <c r="F80" s="173" t="s">
        <v>24</v>
      </c>
      <c r="G80" s="162"/>
      <c r="H80" s="165"/>
    </row>
    <row r="81" spans="1:8" ht="30" customHeight="1" x14ac:dyDescent="0.25">
      <c r="A81" s="165"/>
      <c r="B81" s="168"/>
      <c r="C81" s="15" t="s">
        <v>294</v>
      </c>
      <c r="D81" s="20">
        <v>50</v>
      </c>
      <c r="E81" s="171"/>
      <c r="F81" s="174"/>
      <c r="G81" s="162"/>
      <c r="H81" s="165"/>
    </row>
    <row r="82" spans="1:8" ht="30" customHeight="1" x14ac:dyDescent="0.25">
      <c r="A82" s="165"/>
      <c r="B82" s="168"/>
      <c r="C82" s="15" t="s">
        <v>295</v>
      </c>
      <c r="D82" s="20">
        <v>160</v>
      </c>
      <c r="E82" s="171"/>
      <c r="F82" s="173" t="s">
        <v>25</v>
      </c>
      <c r="G82" s="162"/>
      <c r="H82" s="165"/>
    </row>
    <row r="83" spans="1:8" ht="30" customHeight="1" x14ac:dyDescent="0.25">
      <c r="A83" s="166"/>
      <c r="B83" s="169"/>
      <c r="C83" s="15" t="s">
        <v>296</v>
      </c>
      <c r="D83" s="20">
        <v>55</v>
      </c>
      <c r="E83" s="172"/>
      <c r="F83" s="174"/>
      <c r="G83" s="163"/>
      <c r="H83" s="166"/>
    </row>
    <row r="84" spans="1:8" ht="30" customHeight="1" x14ac:dyDescent="0.25">
      <c r="A84" s="164" t="s">
        <v>298</v>
      </c>
      <c r="B84" s="167">
        <v>45412</v>
      </c>
      <c r="C84" s="15" t="s">
        <v>299</v>
      </c>
      <c r="D84" s="20">
        <v>8800</v>
      </c>
      <c r="E84" s="170">
        <v>20400</v>
      </c>
      <c r="F84" s="173" t="s">
        <v>148</v>
      </c>
      <c r="G84" s="161" t="s">
        <v>159</v>
      </c>
      <c r="H84" s="164" t="s">
        <v>160</v>
      </c>
    </row>
    <row r="85" spans="1:8" ht="30" customHeight="1" x14ac:dyDescent="0.25">
      <c r="A85" s="166"/>
      <c r="B85" s="169"/>
      <c r="C85" s="15" t="s">
        <v>300</v>
      </c>
      <c r="D85" s="20">
        <v>11600</v>
      </c>
      <c r="E85" s="172"/>
      <c r="F85" s="174"/>
      <c r="G85" s="163"/>
      <c r="H85" s="166"/>
    </row>
    <row r="86" spans="1:8" ht="30" customHeight="1" x14ac:dyDescent="0.25">
      <c r="A86" s="164" t="s">
        <v>301</v>
      </c>
      <c r="B86" s="167">
        <v>45412</v>
      </c>
      <c r="C86" s="28" t="s">
        <v>302</v>
      </c>
      <c r="D86" s="20">
        <v>950</v>
      </c>
      <c r="E86" s="170">
        <v>2155</v>
      </c>
      <c r="F86" s="21" t="s">
        <v>23</v>
      </c>
      <c r="G86" s="161" t="s">
        <v>238</v>
      </c>
      <c r="H86" s="164" t="s">
        <v>239</v>
      </c>
    </row>
    <row r="87" spans="1:8" ht="30" customHeight="1" x14ac:dyDescent="0.25">
      <c r="A87" s="165"/>
      <c r="B87" s="168"/>
      <c r="C87" s="28" t="s">
        <v>303</v>
      </c>
      <c r="D87" s="20">
        <v>35</v>
      </c>
      <c r="E87" s="171"/>
      <c r="F87" s="173" t="s">
        <v>24</v>
      </c>
      <c r="G87" s="162"/>
      <c r="H87" s="165"/>
    </row>
    <row r="88" spans="1:8" ht="30" customHeight="1" x14ac:dyDescent="0.25">
      <c r="A88" s="165"/>
      <c r="B88" s="168"/>
      <c r="C88" s="28" t="s">
        <v>304</v>
      </c>
      <c r="D88" s="20">
        <v>30</v>
      </c>
      <c r="E88" s="171"/>
      <c r="F88" s="175"/>
      <c r="G88" s="162"/>
      <c r="H88" s="165"/>
    </row>
    <row r="89" spans="1:8" ht="30" customHeight="1" x14ac:dyDescent="0.25">
      <c r="A89" s="165"/>
      <c r="B89" s="168"/>
      <c r="C89" s="28" t="s">
        <v>305</v>
      </c>
      <c r="D89" s="20">
        <v>310</v>
      </c>
      <c r="E89" s="171"/>
      <c r="F89" s="175"/>
      <c r="G89" s="162"/>
      <c r="H89" s="165"/>
    </row>
    <row r="90" spans="1:8" ht="30" customHeight="1" x14ac:dyDescent="0.25">
      <c r="A90" s="165"/>
      <c r="B90" s="168"/>
      <c r="C90" s="28" t="s">
        <v>306</v>
      </c>
      <c r="D90" s="20">
        <v>95</v>
      </c>
      <c r="E90" s="171"/>
      <c r="F90" s="175"/>
      <c r="G90" s="162"/>
      <c r="H90" s="165"/>
    </row>
    <row r="91" spans="1:8" ht="30" customHeight="1" x14ac:dyDescent="0.25">
      <c r="A91" s="165"/>
      <c r="B91" s="168"/>
      <c r="C91" s="28" t="s">
        <v>307</v>
      </c>
      <c r="D91" s="20">
        <v>280</v>
      </c>
      <c r="E91" s="171"/>
      <c r="F91" s="175"/>
      <c r="G91" s="162"/>
      <c r="H91" s="165"/>
    </row>
    <row r="92" spans="1:8" ht="30" customHeight="1" x14ac:dyDescent="0.25">
      <c r="A92" s="165"/>
      <c r="B92" s="168"/>
      <c r="C92" s="28" t="s">
        <v>308</v>
      </c>
      <c r="D92" s="20">
        <v>190</v>
      </c>
      <c r="E92" s="171"/>
      <c r="F92" s="175"/>
      <c r="G92" s="162"/>
      <c r="H92" s="165"/>
    </row>
    <row r="93" spans="1:8" ht="30" customHeight="1" x14ac:dyDescent="0.25">
      <c r="A93" s="165"/>
      <c r="B93" s="168"/>
      <c r="C93" s="28" t="s">
        <v>309</v>
      </c>
      <c r="D93" s="20">
        <v>50</v>
      </c>
      <c r="E93" s="171"/>
      <c r="F93" s="174"/>
      <c r="G93" s="162"/>
      <c r="H93" s="165"/>
    </row>
    <row r="94" spans="1:8" ht="30" customHeight="1" x14ac:dyDescent="0.25">
      <c r="A94" s="165"/>
      <c r="B94" s="168"/>
      <c r="C94" s="28" t="s">
        <v>310</v>
      </c>
      <c r="D94" s="20">
        <v>160</v>
      </c>
      <c r="E94" s="171"/>
      <c r="F94" s="173" t="s">
        <v>25</v>
      </c>
      <c r="G94" s="162"/>
      <c r="H94" s="165"/>
    </row>
    <row r="95" spans="1:8" ht="30" customHeight="1" x14ac:dyDescent="0.25">
      <c r="A95" s="166"/>
      <c r="B95" s="169"/>
      <c r="C95" s="28" t="s">
        <v>311</v>
      </c>
      <c r="D95" s="20">
        <v>55</v>
      </c>
      <c r="E95" s="172"/>
      <c r="F95" s="174"/>
      <c r="G95" s="163"/>
      <c r="H95" s="166"/>
    </row>
    <row r="96" spans="1:8" ht="30" customHeight="1" x14ac:dyDescent="0.25">
      <c r="A96" s="186" t="s">
        <v>312</v>
      </c>
      <c r="B96" s="176">
        <v>45412</v>
      </c>
      <c r="C96" s="15" t="s">
        <v>313</v>
      </c>
      <c r="D96" s="32">
        <v>2205</v>
      </c>
      <c r="E96" s="189">
        <v>6365</v>
      </c>
      <c r="F96" s="33" t="s">
        <v>23</v>
      </c>
      <c r="G96" s="183" t="s">
        <v>238</v>
      </c>
      <c r="H96" s="186" t="s">
        <v>239</v>
      </c>
    </row>
    <row r="97" spans="1:8" ht="30" customHeight="1" x14ac:dyDescent="0.25">
      <c r="A97" s="187"/>
      <c r="B97" s="177"/>
      <c r="C97" s="15" t="s">
        <v>314</v>
      </c>
      <c r="D97" s="32">
        <v>35</v>
      </c>
      <c r="E97" s="190"/>
      <c r="F97" s="180" t="s">
        <v>24</v>
      </c>
      <c r="G97" s="184"/>
      <c r="H97" s="187"/>
    </row>
    <row r="98" spans="1:8" ht="30" customHeight="1" x14ac:dyDescent="0.25">
      <c r="A98" s="187"/>
      <c r="B98" s="177"/>
      <c r="C98" s="15" t="s">
        <v>315</v>
      </c>
      <c r="D98" s="32">
        <v>285</v>
      </c>
      <c r="E98" s="190"/>
      <c r="F98" s="181"/>
      <c r="G98" s="184"/>
      <c r="H98" s="187"/>
    </row>
    <row r="99" spans="1:8" ht="30" customHeight="1" x14ac:dyDescent="0.25">
      <c r="A99" s="187"/>
      <c r="B99" s="177"/>
      <c r="C99" s="15" t="s">
        <v>316</v>
      </c>
      <c r="D99" s="32">
        <v>375</v>
      </c>
      <c r="E99" s="190"/>
      <c r="F99" s="181"/>
      <c r="G99" s="184"/>
      <c r="H99" s="187"/>
    </row>
    <row r="100" spans="1:8" ht="30" customHeight="1" x14ac:dyDescent="0.25">
      <c r="A100" s="187"/>
      <c r="B100" s="177"/>
      <c r="C100" s="15" t="s">
        <v>317</v>
      </c>
      <c r="D100" s="32">
        <v>900</v>
      </c>
      <c r="E100" s="190"/>
      <c r="F100" s="181"/>
      <c r="G100" s="184"/>
      <c r="H100" s="187"/>
    </row>
    <row r="101" spans="1:8" ht="30" customHeight="1" x14ac:dyDescent="0.25">
      <c r="A101" s="187"/>
      <c r="B101" s="177"/>
      <c r="C101" s="15" t="s">
        <v>318</v>
      </c>
      <c r="D101" s="32">
        <v>890</v>
      </c>
      <c r="E101" s="190"/>
      <c r="F101" s="181"/>
      <c r="G101" s="184"/>
      <c r="H101" s="187"/>
    </row>
    <row r="102" spans="1:8" ht="30" customHeight="1" x14ac:dyDescent="0.25">
      <c r="A102" s="187"/>
      <c r="B102" s="177"/>
      <c r="C102" s="15" t="s">
        <v>319</v>
      </c>
      <c r="D102" s="32">
        <v>1100</v>
      </c>
      <c r="E102" s="190"/>
      <c r="F102" s="182"/>
      <c r="G102" s="184"/>
      <c r="H102" s="187"/>
    </row>
    <row r="103" spans="1:8" ht="30" customHeight="1" x14ac:dyDescent="0.25">
      <c r="A103" s="187"/>
      <c r="B103" s="177"/>
      <c r="C103" s="15" t="s">
        <v>320</v>
      </c>
      <c r="D103" s="32">
        <v>520</v>
      </c>
      <c r="E103" s="190"/>
      <c r="F103" s="180" t="s">
        <v>25</v>
      </c>
      <c r="G103" s="184"/>
      <c r="H103" s="187"/>
    </row>
    <row r="104" spans="1:8" ht="30" customHeight="1" x14ac:dyDescent="0.25">
      <c r="A104" s="188"/>
      <c r="B104" s="178"/>
      <c r="C104" s="15" t="s">
        <v>321</v>
      </c>
      <c r="D104" s="32">
        <v>55</v>
      </c>
      <c r="E104" s="191"/>
      <c r="F104" s="182"/>
      <c r="G104" s="185"/>
      <c r="H104" s="188"/>
    </row>
    <row r="105" spans="1:8" ht="30" customHeight="1" x14ac:dyDescent="0.25">
      <c r="A105" s="186" t="s">
        <v>322</v>
      </c>
      <c r="B105" s="176">
        <v>45412</v>
      </c>
      <c r="C105" s="15" t="s">
        <v>323</v>
      </c>
      <c r="D105" s="32">
        <v>8175</v>
      </c>
      <c r="E105" s="189">
        <v>21565</v>
      </c>
      <c r="F105" s="33" t="s">
        <v>23</v>
      </c>
      <c r="G105" s="183" t="s">
        <v>238</v>
      </c>
      <c r="H105" s="186" t="s">
        <v>239</v>
      </c>
    </row>
    <row r="106" spans="1:8" ht="30" customHeight="1" x14ac:dyDescent="0.25">
      <c r="A106" s="187"/>
      <c r="B106" s="177"/>
      <c r="C106" s="15" t="s">
        <v>324</v>
      </c>
      <c r="D106" s="32">
        <v>25</v>
      </c>
      <c r="E106" s="190"/>
      <c r="F106" s="180" t="s">
        <v>24</v>
      </c>
      <c r="G106" s="184"/>
      <c r="H106" s="187"/>
    </row>
    <row r="107" spans="1:8" ht="30" customHeight="1" x14ac:dyDescent="0.25">
      <c r="A107" s="187"/>
      <c r="B107" s="177"/>
      <c r="C107" s="15" t="s">
        <v>325</v>
      </c>
      <c r="D107" s="32">
        <v>950</v>
      </c>
      <c r="E107" s="190"/>
      <c r="F107" s="181"/>
      <c r="G107" s="184"/>
      <c r="H107" s="187"/>
    </row>
    <row r="108" spans="1:8" ht="30" customHeight="1" x14ac:dyDescent="0.25">
      <c r="A108" s="187"/>
      <c r="B108" s="177"/>
      <c r="C108" s="15" t="s">
        <v>326</v>
      </c>
      <c r="D108" s="32">
        <v>390</v>
      </c>
      <c r="E108" s="190"/>
      <c r="F108" s="181"/>
      <c r="G108" s="184"/>
      <c r="H108" s="187"/>
    </row>
    <row r="109" spans="1:8" ht="30" customHeight="1" x14ac:dyDescent="0.25">
      <c r="A109" s="187"/>
      <c r="B109" s="177"/>
      <c r="C109" s="15" t="s">
        <v>327</v>
      </c>
      <c r="D109" s="32">
        <v>1000</v>
      </c>
      <c r="E109" s="190"/>
      <c r="F109" s="181"/>
      <c r="G109" s="184"/>
      <c r="H109" s="187"/>
    </row>
    <row r="110" spans="1:8" ht="30" customHeight="1" x14ac:dyDescent="0.25">
      <c r="A110" s="187"/>
      <c r="B110" s="177"/>
      <c r="C110" s="15" t="s">
        <v>328</v>
      </c>
      <c r="D110" s="32">
        <v>3500</v>
      </c>
      <c r="E110" s="190"/>
      <c r="F110" s="181"/>
      <c r="G110" s="184"/>
      <c r="H110" s="187"/>
    </row>
    <row r="111" spans="1:8" ht="30" customHeight="1" x14ac:dyDescent="0.25">
      <c r="A111" s="187"/>
      <c r="B111" s="177"/>
      <c r="C111" s="15" t="s">
        <v>329</v>
      </c>
      <c r="D111" s="32">
        <v>90</v>
      </c>
      <c r="E111" s="190"/>
      <c r="F111" s="181"/>
      <c r="G111" s="184"/>
      <c r="H111" s="187"/>
    </row>
    <row r="112" spans="1:8" ht="30" customHeight="1" x14ac:dyDescent="0.25">
      <c r="A112" s="187"/>
      <c r="B112" s="177"/>
      <c r="C112" s="15" t="s">
        <v>330</v>
      </c>
      <c r="D112" s="32">
        <v>450</v>
      </c>
      <c r="E112" s="190"/>
      <c r="F112" s="181"/>
      <c r="G112" s="184"/>
      <c r="H112" s="187"/>
    </row>
    <row r="113" spans="1:8" ht="30" customHeight="1" x14ac:dyDescent="0.25">
      <c r="A113" s="187"/>
      <c r="B113" s="177"/>
      <c r="C113" s="15" t="s">
        <v>331</v>
      </c>
      <c r="D113" s="32">
        <v>4550</v>
      </c>
      <c r="E113" s="190"/>
      <c r="F113" s="181"/>
      <c r="G113" s="184"/>
      <c r="H113" s="187"/>
    </row>
    <row r="114" spans="1:8" ht="30" customHeight="1" x14ac:dyDescent="0.25">
      <c r="A114" s="187"/>
      <c r="B114" s="177"/>
      <c r="C114" s="15" t="s">
        <v>332</v>
      </c>
      <c r="D114" s="32">
        <v>290</v>
      </c>
      <c r="E114" s="190"/>
      <c r="F114" s="181"/>
      <c r="G114" s="184"/>
      <c r="H114" s="187"/>
    </row>
    <row r="115" spans="1:8" ht="30" customHeight="1" x14ac:dyDescent="0.25">
      <c r="A115" s="187"/>
      <c r="B115" s="177"/>
      <c r="C115" s="15" t="s">
        <v>333</v>
      </c>
      <c r="D115" s="32">
        <v>140</v>
      </c>
      <c r="E115" s="190"/>
      <c r="F115" s="181"/>
      <c r="G115" s="184"/>
      <c r="H115" s="187"/>
    </row>
    <row r="116" spans="1:8" ht="30" customHeight="1" x14ac:dyDescent="0.25">
      <c r="A116" s="187"/>
      <c r="B116" s="177"/>
      <c r="C116" s="15" t="s">
        <v>334</v>
      </c>
      <c r="D116" s="32">
        <v>150</v>
      </c>
      <c r="E116" s="190"/>
      <c r="F116" s="181"/>
      <c r="G116" s="184"/>
      <c r="H116" s="187"/>
    </row>
    <row r="117" spans="1:8" ht="30" customHeight="1" x14ac:dyDescent="0.25">
      <c r="A117" s="187"/>
      <c r="B117" s="177"/>
      <c r="C117" s="15" t="s">
        <v>335</v>
      </c>
      <c r="D117" s="32">
        <v>580</v>
      </c>
      <c r="E117" s="190"/>
      <c r="F117" s="181"/>
      <c r="G117" s="184"/>
      <c r="H117" s="187"/>
    </row>
    <row r="118" spans="1:8" ht="30" customHeight="1" x14ac:dyDescent="0.25">
      <c r="A118" s="187"/>
      <c r="B118" s="177"/>
      <c r="C118" s="15" t="s">
        <v>336</v>
      </c>
      <c r="D118" s="32">
        <v>700</v>
      </c>
      <c r="E118" s="190"/>
      <c r="F118" s="182"/>
      <c r="G118" s="184"/>
      <c r="H118" s="187"/>
    </row>
    <row r="119" spans="1:8" ht="30" customHeight="1" x14ac:dyDescent="0.25">
      <c r="A119" s="187"/>
      <c r="B119" s="177"/>
      <c r="C119" s="15" t="s">
        <v>337</v>
      </c>
      <c r="D119" s="32">
        <v>520</v>
      </c>
      <c r="E119" s="190"/>
      <c r="F119" s="180" t="s">
        <v>25</v>
      </c>
      <c r="G119" s="184"/>
      <c r="H119" s="187"/>
    </row>
    <row r="120" spans="1:8" ht="30" customHeight="1" x14ac:dyDescent="0.25">
      <c r="A120" s="188"/>
      <c r="B120" s="178"/>
      <c r="C120" s="15" t="s">
        <v>338</v>
      </c>
      <c r="D120" s="32">
        <v>55</v>
      </c>
      <c r="E120" s="191"/>
      <c r="F120" s="182"/>
      <c r="G120" s="185"/>
      <c r="H120" s="188"/>
    </row>
    <row r="121" spans="1:8" ht="30" customHeight="1" x14ac:dyDescent="0.25">
      <c r="A121" s="31" t="s">
        <v>339</v>
      </c>
      <c r="B121" s="35">
        <v>45412</v>
      </c>
      <c r="C121" s="15" t="s">
        <v>340</v>
      </c>
      <c r="D121" s="32">
        <v>490</v>
      </c>
      <c r="E121" s="32">
        <v>1470</v>
      </c>
      <c r="F121" s="33" t="s">
        <v>227</v>
      </c>
      <c r="G121" s="34" t="s">
        <v>144</v>
      </c>
      <c r="H121" s="31" t="s">
        <v>145</v>
      </c>
    </row>
    <row r="122" spans="1:8" ht="30" customHeight="1" x14ac:dyDescent="0.25">
      <c r="A122" s="186" t="s">
        <v>341</v>
      </c>
      <c r="B122" s="176">
        <v>45412</v>
      </c>
      <c r="C122" s="15" t="s">
        <v>342</v>
      </c>
      <c r="D122" s="32">
        <v>425</v>
      </c>
      <c r="E122" s="189">
        <v>7143.5</v>
      </c>
      <c r="F122" s="33" t="s">
        <v>260</v>
      </c>
      <c r="G122" s="183" t="s">
        <v>200</v>
      </c>
      <c r="H122" s="186" t="s">
        <v>201</v>
      </c>
    </row>
    <row r="123" spans="1:8" ht="30" customHeight="1" x14ac:dyDescent="0.25">
      <c r="A123" s="187"/>
      <c r="B123" s="177"/>
      <c r="C123" s="15" t="s">
        <v>343</v>
      </c>
      <c r="D123" s="32">
        <v>2812.5</v>
      </c>
      <c r="E123" s="190"/>
      <c r="F123" s="192" t="s">
        <v>346</v>
      </c>
      <c r="G123" s="184"/>
      <c r="H123" s="187"/>
    </row>
    <row r="124" spans="1:8" ht="30" customHeight="1" x14ac:dyDescent="0.25">
      <c r="A124" s="187"/>
      <c r="B124" s="177"/>
      <c r="C124" s="15" t="s">
        <v>344</v>
      </c>
      <c r="D124" s="32">
        <v>3750</v>
      </c>
      <c r="E124" s="190"/>
      <c r="F124" s="192"/>
      <c r="G124" s="184"/>
      <c r="H124" s="187"/>
    </row>
    <row r="125" spans="1:8" ht="30" customHeight="1" x14ac:dyDescent="0.25">
      <c r="A125" s="188"/>
      <c r="B125" s="178"/>
      <c r="C125" s="15" t="s">
        <v>345</v>
      </c>
      <c r="D125" s="32">
        <v>156</v>
      </c>
      <c r="E125" s="191"/>
      <c r="F125" s="33" t="s">
        <v>260</v>
      </c>
      <c r="G125" s="185"/>
      <c r="H125" s="188"/>
    </row>
    <row r="126" spans="1:8" ht="30" customHeight="1" x14ac:dyDescent="0.25">
      <c r="A126" s="186" t="s">
        <v>347</v>
      </c>
      <c r="B126" s="176">
        <v>45412</v>
      </c>
      <c r="C126" s="15" t="s">
        <v>348</v>
      </c>
      <c r="D126" s="32">
        <v>2975</v>
      </c>
      <c r="E126" s="179">
        <v>22388.5</v>
      </c>
      <c r="F126" s="33" t="s">
        <v>355</v>
      </c>
      <c r="G126" s="183" t="s">
        <v>358</v>
      </c>
      <c r="H126" s="186" t="s">
        <v>359</v>
      </c>
    </row>
    <row r="127" spans="1:8" ht="30" customHeight="1" x14ac:dyDescent="0.25">
      <c r="A127" s="187"/>
      <c r="B127" s="177"/>
      <c r="C127" s="15" t="s">
        <v>349</v>
      </c>
      <c r="D127" s="32">
        <v>180</v>
      </c>
      <c r="E127" s="179"/>
      <c r="F127" s="33" t="s">
        <v>356</v>
      </c>
      <c r="G127" s="184"/>
      <c r="H127" s="187"/>
    </row>
    <row r="128" spans="1:8" ht="30" customHeight="1" x14ac:dyDescent="0.25">
      <c r="A128" s="187"/>
      <c r="B128" s="177"/>
      <c r="C128" s="15" t="s">
        <v>350</v>
      </c>
      <c r="D128" s="32">
        <v>1993.5</v>
      </c>
      <c r="E128" s="179"/>
      <c r="F128" s="180" t="s">
        <v>357</v>
      </c>
      <c r="G128" s="184"/>
      <c r="H128" s="187"/>
    </row>
    <row r="129" spans="1:8" ht="30" customHeight="1" x14ac:dyDescent="0.25">
      <c r="A129" s="187"/>
      <c r="B129" s="177"/>
      <c r="C129" s="15" t="s">
        <v>351</v>
      </c>
      <c r="D129" s="32">
        <v>3060</v>
      </c>
      <c r="E129" s="179"/>
      <c r="F129" s="181"/>
      <c r="G129" s="184"/>
      <c r="H129" s="187"/>
    </row>
    <row r="130" spans="1:8" ht="30" customHeight="1" x14ac:dyDescent="0.25">
      <c r="A130" s="187"/>
      <c r="B130" s="177"/>
      <c r="C130" s="15" t="s">
        <v>352</v>
      </c>
      <c r="D130" s="32">
        <v>7800</v>
      </c>
      <c r="E130" s="179"/>
      <c r="F130" s="181"/>
      <c r="G130" s="184"/>
      <c r="H130" s="187"/>
    </row>
    <row r="131" spans="1:8" ht="30" customHeight="1" x14ac:dyDescent="0.25">
      <c r="A131" s="187"/>
      <c r="B131" s="177"/>
      <c r="C131" s="15" t="s">
        <v>353</v>
      </c>
      <c r="D131" s="32">
        <v>60</v>
      </c>
      <c r="E131" s="179"/>
      <c r="F131" s="181"/>
      <c r="G131" s="184"/>
      <c r="H131" s="187"/>
    </row>
    <row r="132" spans="1:8" ht="30" customHeight="1" x14ac:dyDescent="0.25">
      <c r="A132" s="188"/>
      <c r="B132" s="178"/>
      <c r="C132" s="15" t="s">
        <v>354</v>
      </c>
      <c r="D132" s="32">
        <v>6320</v>
      </c>
      <c r="E132" s="179"/>
      <c r="F132" s="182"/>
      <c r="G132" s="185"/>
      <c r="H132" s="188"/>
    </row>
    <row r="133" spans="1:8" ht="30" customHeight="1" x14ac:dyDescent="0.25">
      <c r="A133" s="186" t="s">
        <v>360</v>
      </c>
      <c r="B133" s="176">
        <v>45412</v>
      </c>
      <c r="C133" s="15" t="s">
        <v>361</v>
      </c>
      <c r="D133" s="32">
        <v>462</v>
      </c>
      <c r="E133" s="189">
        <v>14165.36</v>
      </c>
      <c r="F133" s="180" t="s">
        <v>181</v>
      </c>
      <c r="G133" s="183" t="s">
        <v>372</v>
      </c>
      <c r="H133" s="186" t="s">
        <v>373</v>
      </c>
    </row>
    <row r="134" spans="1:8" ht="30" customHeight="1" x14ac:dyDescent="0.25">
      <c r="A134" s="187"/>
      <c r="B134" s="177"/>
      <c r="C134" s="15" t="s">
        <v>362</v>
      </c>
      <c r="D134" s="32">
        <v>1875</v>
      </c>
      <c r="E134" s="190"/>
      <c r="F134" s="181"/>
      <c r="G134" s="184"/>
      <c r="H134" s="187"/>
    </row>
    <row r="135" spans="1:8" ht="30" customHeight="1" x14ac:dyDescent="0.25">
      <c r="A135" s="187"/>
      <c r="B135" s="177"/>
      <c r="C135" s="15" t="s">
        <v>363</v>
      </c>
      <c r="D135" s="32">
        <v>637.5</v>
      </c>
      <c r="E135" s="190"/>
      <c r="F135" s="181"/>
      <c r="G135" s="184"/>
      <c r="H135" s="187"/>
    </row>
    <row r="136" spans="1:8" ht="30" customHeight="1" x14ac:dyDescent="0.25">
      <c r="A136" s="187"/>
      <c r="B136" s="177"/>
      <c r="C136" s="15" t="s">
        <v>364</v>
      </c>
      <c r="D136" s="32">
        <v>2072.2800000000002</v>
      </c>
      <c r="E136" s="190"/>
      <c r="F136" s="181"/>
      <c r="G136" s="184"/>
      <c r="H136" s="187"/>
    </row>
    <row r="137" spans="1:8" ht="30" customHeight="1" x14ac:dyDescent="0.25">
      <c r="A137" s="187"/>
      <c r="B137" s="177"/>
      <c r="C137" s="15" t="s">
        <v>365</v>
      </c>
      <c r="D137" s="32">
        <v>231</v>
      </c>
      <c r="E137" s="190"/>
      <c r="F137" s="181"/>
      <c r="G137" s="184"/>
      <c r="H137" s="187"/>
    </row>
    <row r="138" spans="1:8" ht="30" customHeight="1" x14ac:dyDescent="0.25">
      <c r="A138" s="187"/>
      <c r="B138" s="177"/>
      <c r="C138" s="15" t="s">
        <v>366</v>
      </c>
      <c r="D138" s="32">
        <v>149.94</v>
      </c>
      <c r="E138" s="190"/>
      <c r="F138" s="181"/>
      <c r="G138" s="184"/>
      <c r="H138" s="187"/>
    </row>
    <row r="139" spans="1:8" ht="30" customHeight="1" x14ac:dyDescent="0.25">
      <c r="A139" s="187"/>
      <c r="B139" s="177"/>
      <c r="C139" s="15" t="s">
        <v>367</v>
      </c>
      <c r="D139" s="32">
        <v>105</v>
      </c>
      <c r="E139" s="190"/>
      <c r="F139" s="181"/>
      <c r="G139" s="184"/>
      <c r="H139" s="187"/>
    </row>
    <row r="140" spans="1:8" ht="30" customHeight="1" x14ac:dyDescent="0.25">
      <c r="A140" s="187"/>
      <c r="B140" s="177"/>
      <c r="C140" s="15" t="s">
        <v>368</v>
      </c>
      <c r="D140" s="32">
        <v>3437.5</v>
      </c>
      <c r="E140" s="190"/>
      <c r="F140" s="181"/>
      <c r="G140" s="184"/>
      <c r="H140" s="187"/>
    </row>
    <row r="141" spans="1:8" ht="30" customHeight="1" x14ac:dyDescent="0.25">
      <c r="A141" s="187"/>
      <c r="B141" s="177"/>
      <c r="C141" s="15" t="s">
        <v>369</v>
      </c>
      <c r="D141" s="32">
        <v>4125</v>
      </c>
      <c r="E141" s="190"/>
      <c r="F141" s="181"/>
      <c r="G141" s="184"/>
      <c r="H141" s="187"/>
    </row>
    <row r="142" spans="1:8" ht="30" customHeight="1" x14ac:dyDescent="0.25">
      <c r="A142" s="187"/>
      <c r="B142" s="177"/>
      <c r="C142" s="15" t="s">
        <v>370</v>
      </c>
      <c r="D142" s="32">
        <v>903</v>
      </c>
      <c r="E142" s="190"/>
      <c r="F142" s="181"/>
      <c r="G142" s="184"/>
      <c r="H142" s="187"/>
    </row>
    <row r="143" spans="1:8" ht="30" customHeight="1" x14ac:dyDescent="0.25">
      <c r="A143" s="188"/>
      <c r="B143" s="178"/>
      <c r="C143" s="15" t="s">
        <v>371</v>
      </c>
      <c r="D143" s="32">
        <v>167.14</v>
      </c>
      <c r="E143" s="191"/>
      <c r="F143" s="182"/>
      <c r="G143" s="185"/>
      <c r="H143" s="188"/>
    </row>
  </sheetData>
  <autoFilter ref="A7:H143" xr:uid="{00000000-0009-0000-0000-000000000000}"/>
  <mergeCells count="119">
    <mergeCell ref="C1:D1"/>
    <mergeCell ref="C2:D2"/>
    <mergeCell ref="B3:H3"/>
    <mergeCell ref="B4:H4"/>
    <mergeCell ref="B6:H6"/>
    <mergeCell ref="F16:F17"/>
    <mergeCell ref="F19:F20"/>
    <mergeCell ref="G16:G20"/>
    <mergeCell ref="H16:H20"/>
    <mergeCell ref="B16:B20"/>
    <mergeCell ref="A16:A20"/>
    <mergeCell ref="E52:E53"/>
    <mergeCell ref="F52:F53"/>
    <mergeCell ref="G52:G53"/>
    <mergeCell ref="E38:E44"/>
    <mergeCell ref="F39:F42"/>
    <mergeCell ref="F43:F44"/>
    <mergeCell ref="G27:G30"/>
    <mergeCell ref="H27:H30"/>
    <mergeCell ref="E25:E26"/>
    <mergeCell ref="G25:G26"/>
    <mergeCell ref="H25:H26"/>
    <mergeCell ref="E16:E20"/>
    <mergeCell ref="A33:A34"/>
    <mergeCell ref="B33:B34"/>
    <mergeCell ref="E33:E34"/>
    <mergeCell ref="F33:F34"/>
    <mergeCell ref="G33:G34"/>
    <mergeCell ref="H33:H34"/>
    <mergeCell ref="B25:B26"/>
    <mergeCell ref="A25:A26"/>
    <mergeCell ref="A27:A30"/>
    <mergeCell ref="B27:B30"/>
    <mergeCell ref="E27:E30"/>
    <mergeCell ref="F28:F30"/>
    <mergeCell ref="G38:G44"/>
    <mergeCell ref="H38:H44"/>
    <mergeCell ref="B38:B44"/>
    <mergeCell ref="A38:A44"/>
    <mergeCell ref="E47:E51"/>
    <mergeCell ref="F47:F51"/>
    <mergeCell ref="G47:G51"/>
    <mergeCell ref="H47:H51"/>
    <mergeCell ref="B47:B51"/>
    <mergeCell ref="A47:A51"/>
    <mergeCell ref="E58:E74"/>
    <mergeCell ref="F58:F62"/>
    <mergeCell ref="F64:F74"/>
    <mergeCell ref="G58:G74"/>
    <mergeCell ref="H58:H74"/>
    <mergeCell ref="A58:A74"/>
    <mergeCell ref="B58:B74"/>
    <mergeCell ref="H52:H53"/>
    <mergeCell ref="B52:B53"/>
    <mergeCell ref="A52:A53"/>
    <mergeCell ref="E56:E57"/>
    <mergeCell ref="F56:F57"/>
    <mergeCell ref="G56:G57"/>
    <mergeCell ref="H56:H57"/>
    <mergeCell ref="B56:B57"/>
    <mergeCell ref="A56:A57"/>
    <mergeCell ref="A96:A104"/>
    <mergeCell ref="E86:E95"/>
    <mergeCell ref="F87:F93"/>
    <mergeCell ref="E75:E78"/>
    <mergeCell ref="F75:F78"/>
    <mergeCell ref="G75:G78"/>
    <mergeCell ref="H75:H78"/>
    <mergeCell ref="B75:B78"/>
    <mergeCell ref="A75:A78"/>
    <mergeCell ref="A126:A132"/>
    <mergeCell ref="E133:E143"/>
    <mergeCell ref="F133:F143"/>
    <mergeCell ref="A133:A143"/>
    <mergeCell ref="H126:H132"/>
    <mergeCell ref="A79:A83"/>
    <mergeCell ref="E84:E85"/>
    <mergeCell ref="F84:F85"/>
    <mergeCell ref="G84:G85"/>
    <mergeCell ref="H84:H85"/>
    <mergeCell ref="B84:B85"/>
    <mergeCell ref="A84:A85"/>
    <mergeCell ref="E79:E83"/>
    <mergeCell ref="F80:F81"/>
    <mergeCell ref="F82:F83"/>
    <mergeCell ref="G79:G83"/>
    <mergeCell ref="H79:H83"/>
    <mergeCell ref="B79:B83"/>
    <mergeCell ref="A86:A95"/>
    <mergeCell ref="E96:E104"/>
    <mergeCell ref="F97:F102"/>
    <mergeCell ref="F103:F104"/>
    <mergeCell ref="G96:G104"/>
    <mergeCell ref="H96:H104"/>
    <mergeCell ref="A105:A120"/>
    <mergeCell ref="E122:E125"/>
    <mergeCell ref="F123:F124"/>
    <mergeCell ref="G122:G125"/>
    <mergeCell ref="H122:H125"/>
    <mergeCell ref="B122:B125"/>
    <mergeCell ref="A122:A125"/>
    <mergeCell ref="E105:E120"/>
    <mergeCell ref="F106:F118"/>
    <mergeCell ref="F119:F120"/>
    <mergeCell ref="G105:G120"/>
    <mergeCell ref="H105:H120"/>
    <mergeCell ref="B105:B120"/>
    <mergeCell ref="B133:B143"/>
    <mergeCell ref="E126:E132"/>
    <mergeCell ref="F128:F132"/>
    <mergeCell ref="G126:G132"/>
    <mergeCell ref="F94:F95"/>
    <mergeCell ref="G86:G95"/>
    <mergeCell ref="H86:H95"/>
    <mergeCell ref="B86:B95"/>
    <mergeCell ref="G133:G143"/>
    <mergeCell ref="H133:H143"/>
    <mergeCell ref="B126:B132"/>
    <mergeCell ref="B96:B104"/>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3ED73-5CFF-4078-9469-D5780E2A4550}">
  <dimension ref="A1:H167"/>
  <sheetViews>
    <sheetView workbookViewId="0">
      <selection activeCell="K7" sqref="K7"/>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152"/>
      <c r="D1" s="152"/>
      <c r="E1" s="17"/>
      <c r="F1"/>
      <c r="G1"/>
      <c r="H1"/>
    </row>
    <row r="2" spans="1:8" ht="15" customHeight="1" x14ac:dyDescent="0.25">
      <c r="A2"/>
      <c r="C2" s="152"/>
      <c r="D2" s="152"/>
      <c r="E2" s="17"/>
      <c r="F2"/>
      <c r="G2"/>
      <c r="H2"/>
    </row>
    <row r="3" spans="1:8" ht="30.75" customHeight="1" x14ac:dyDescent="0.25">
      <c r="A3"/>
      <c r="B3" s="149" t="s">
        <v>374</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36"/>
      <c r="C5" s="36"/>
      <c r="D5" s="10"/>
      <c r="E5" s="10"/>
      <c r="F5" s="2"/>
      <c r="G5" s="36"/>
      <c r="H5" s="36"/>
    </row>
    <row r="6" spans="1:8" ht="31.5" customHeight="1" x14ac:dyDescent="0.25">
      <c r="A6"/>
      <c r="B6" s="151" t="s">
        <v>10</v>
      </c>
      <c r="C6" s="151"/>
      <c r="D6" s="151"/>
      <c r="E6" s="151"/>
      <c r="F6" s="151"/>
      <c r="G6" s="151"/>
      <c r="H6" s="151"/>
    </row>
    <row r="7" spans="1:8" ht="50.1" customHeight="1" x14ac:dyDescent="0.25">
      <c r="A7" s="6" t="s">
        <v>0</v>
      </c>
      <c r="B7" s="7" t="s">
        <v>1</v>
      </c>
      <c r="C7" s="8" t="s">
        <v>2</v>
      </c>
      <c r="D7" s="11" t="s">
        <v>3</v>
      </c>
      <c r="E7" s="11" t="s">
        <v>4</v>
      </c>
      <c r="F7" s="9" t="s">
        <v>5</v>
      </c>
      <c r="G7" s="8" t="s">
        <v>6</v>
      </c>
      <c r="H7" s="6" t="s">
        <v>7</v>
      </c>
    </row>
    <row r="8" spans="1:8" ht="30" customHeight="1" x14ac:dyDescent="0.25">
      <c r="A8" s="24" t="s">
        <v>21</v>
      </c>
      <c r="B8" s="25">
        <v>45439</v>
      </c>
      <c r="C8" s="28" t="s">
        <v>375</v>
      </c>
      <c r="D8" s="26">
        <v>5</v>
      </c>
      <c r="E8" s="26">
        <v>1250</v>
      </c>
      <c r="F8" s="27" t="s">
        <v>376</v>
      </c>
      <c r="G8" s="28" t="s">
        <v>377</v>
      </c>
      <c r="H8" s="24" t="s">
        <v>378</v>
      </c>
    </row>
    <row r="9" spans="1:8" ht="30" customHeight="1" x14ac:dyDescent="0.25">
      <c r="A9" s="39" t="s">
        <v>28</v>
      </c>
      <c r="B9" s="39" t="s">
        <v>380</v>
      </c>
      <c r="C9" s="28" t="s">
        <v>379</v>
      </c>
      <c r="D9" s="40">
        <v>4500</v>
      </c>
      <c r="E9" s="41">
        <v>18000</v>
      </c>
      <c r="F9" s="39" t="s">
        <v>381</v>
      </c>
      <c r="G9" s="39" t="s">
        <v>382</v>
      </c>
      <c r="H9" s="39" t="s">
        <v>383</v>
      </c>
    </row>
    <row r="10" spans="1:8" ht="30" customHeight="1" x14ac:dyDescent="0.25">
      <c r="A10" s="39" t="s">
        <v>38</v>
      </c>
      <c r="B10" s="39" t="s">
        <v>385</v>
      </c>
      <c r="C10" s="28" t="s">
        <v>384</v>
      </c>
      <c r="D10" s="40">
        <v>1900</v>
      </c>
      <c r="E10" s="41">
        <v>7600</v>
      </c>
      <c r="F10" s="39" t="s">
        <v>181</v>
      </c>
      <c r="G10" s="39" t="s">
        <v>391</v>
      </c>
      <c r="H10" s="39" t="s">
        <v>264</v>
      </c>
    </row>
    <row r="11" spans="1:8" ht="30" customHeight="1" x14ac:dyDescent="0.25">
      <c r="A11" s="39" t="s">
        <v>39</v>
      </c>
      <c r="B11" s="39" t="s">
        <v>387</v>
      </c>
      <c r="C11" s="28" t="s">
        <v>386</v>
      </c>
      <c r="D11" s="40">
        <v>28.4</v>
      </c>
      <c r="E11" s="41">
        <v>19880</v>
      </c>
      <c r="F11" s="39" t="s">
        <v>169</v>
      </c>
      <c r="G11" s="39" t="s">
        <v>388</v>
      </c>
      <c r="H11" s="39" t="s">
        <v>389</v>
      </c>
    </row>
    <row r="12" spans="1:8" ht="30" customHeight="1" x14ac:dyDescent="0.25">
      <c r="A12" s="39" t="s">
        <v>52</v>
      </c>
      <c r="B12" s="39" t="s">
        <v>387</v>
      </c>
      <c r="C12" s="28" t="s">
        <v>390</v>
      </c>
      <c r="D12" s="40">
        <v>23</v>
      </c>
      <c r="E12" s="41">
        <v>13800</v>
      </c>
      <c r="F12" s="39" t="s">
        <v>114</v>
      </c>
      <c r="G12" s="39" t="s">
        <v>391</v>
      </c>
      <c r="H12" s="39" t="s">
        <v>264</v>
      </c>
    </row>
    <row r="13" spans="1:8" ht="30" customHeight="1" x14ac:dyDescent="0.25">
      <c r="A13" s="39" t="s">
        <v>53</v>
      </c>
      <c r="B13" s="39" t="s">
        <v>387</v>
      </c>
      <c r="C13" s="28" t="s">
        <v>392</v>
      </c>
      <c r="D13" s="40">
        <v>0.25</v>
      </c>
      <c r="E13" s="41">
        <v>1500</v>
      </c>
      <c r="F13" s="39" t="s">
        <v>143</v>
      </c>
      <c r="G13" s="39" t="s">
        <v>388</v>
      </c>
      <c r="H13" s="39" t="s">
        <v>389</v>
      </c>
    </row>
    <row r="14" spans="1:8" ht="30" customHeight="1" x14ac:dyDescent="0.25">
      <c r="A14" s="194" t="s">
        <v>101</v>
      </c>
      <c r="B14" s="194" t="s">
        <v>387</v>
      </c>
      <c r="C14" s="28" t="s">
        <v>393</v>
      </c>
      <c r="D14" s="40">
        <v>7087.5</v>
      </c>
      <c r="E14" s="197">
        <v>14177.5</v>
      </c>
      <c r="F14" s="194" t="s">
        <v>114</v>
      </c>
      <c r="G14" s="194" t="s">
        <v>391</v>
      </c>
      <c r="H14" s="194" t="s">
        <v>264</v>
      </c>
    </row>
    <row r="15" spans="1:8" ht="30" customHeight="1" x14ac:dyDescent="0.25">
      <c r="A15" s="195"/>
      <c r="B15" s="195"/>
      <c r="C15" s="28" t="s">
        <v>394</v>
      </c>
      <c r="D15" s="40">
        <v>1300</v>
      </c>
      <c r="E15" s="198"/>
      <c r="F15" s="195"/>
      <c r="G15" s="195"/>
      <c r="H15" s="195"/>
    </row>
    <row r="16" spans="1:8" ht="30" customHeight="1" x14ac:dyDescent="0.25">
      <c r="A16" s="196"/>
      <c r="B16" s="196"/>
      <c r="C16" s="28" t="s">
        <v>395</v>
      </c>
      <c r="D16" s="40">
        <v>5790</v>
      </c>
      <c r="E16" s="199"/>
      <c r="F16" s="196"/>
      <c r="G16" s="196"/>
      <c r="H16" s="196"/>
    </row>
    <row r="17" spans="1:8" ht="30" customHeight="1" x14ac:dyDescent="0.25">
      <c r="A17" s="39" t="s">
        <v>105</v>
      </c>
      <c r="B17" s="39" t="s">
        <v>387</v>
      </c>
      <c r="C17" s="28" t="s">
        <v>396</v>
      </c>
      <c r="D17" s="40">
        <v>6.25</v>
      </c>
      <c r="E17" s="41">
        <v>9375</v>
      </c>
      <c r="F17" s="37" t="s">
        <v>260</v>
      </c>
      <c r="G17" s="39" t="s">
        <v>397</v>
      </c>
      <c r="H17" s="39" t="s">
        <v>157</v>
      </c>
    </row>
    <row r="18" spans="1:8" ht="30" customHeight="1" x14ac:dyDescent="0.25">
      <c r="A18" s="194" t="s">
        <v>76</v>
      </c>
      <c r="B18" s="194" t="s">
        <v>387</v>
      </c>
      <c r="C18" s="28" t="s">
        <v>398</v>
      </c>
      <c r="D18" s="20">
        <v>660</v>
      </c>
      <c r="E18" s="197">
        <v>11225</v>
      </c>
      <c r="F18" s="173" t="s">
        <v>217</v>
      </c>
      <c r="G18" s="194" t="s">
        <v>402</v>
      </c>
      <c r="H18" s="194" t="s">
        <v>403</v>
      </c>
    </row>
    <row r="19" spans="1:8" ht="30" customHeight="1" x14ac:dyDescent="0.25">
      <c r="A19" s="195"/>
      <c r="B19" s="195"/>
      <c r="C19" s="28" t="s">
        <v>399</v>
      </c>
      <c r="D19" s="20">
        <v>7040</v>
      </c>
      <c r="E19" s="198"/>
      <c r="F19" s="175"/>
      <c r="G19" s="195"/>
      <c r="H19" s="195"/>
    </row>
    <row r="20" spans="1:8" ht="30" customHeight="1" x14ac:dyDescent="0.25">
      <c r="A20" s="195"/>
      <c r="B20" s="195"/>
      <c r="C20" s="28" t="s">
        <v>400</v>
      </c>
      <c r="D20" s="20">
        <v>3300</v>
      </c>
      <c r="E20" s="198"/>
      <c r="F20" s="175"/>
      <c r="G20" s="195"/>
      <c r="H20" s="195"/>
    </row>
    <row r="21" spans="1:8" ht="30" customHeight="1" x14ac:dyDescent="0.25">
      <c r="A21" s="196"/>
      <c r="B21" s="196"/>
      <c r="C21" s="28" t="s">
        <v>401</v>
      </c>
      <c r="D21" s="20">
        <v>225</v>
      </c>
      <c r="E21" s="199"/>
      <c r="F21" s="174"/>
      <c r="G21" s="196"/>
      <c r="H21" s="196"/>
    </row>
    <row r="22" spans="1:8" ht="30" customHeight="1" x14ac:dyDescent="0.25">
      <c r="A22" s="194" t="s">
        <v>113</v>
      </c>
      <c r="B22" s="194" t="s">
        <v>404</v>
      </c>
      <c r="C22" s="28" t="s">
        <v>405</v>
      </c>
      <c r="D22" s="20">
        <v>325</v>
      </c>
      <c r="E22" s="197">
        <v>5275</v>
      </c>
      <c r="F22" s="37" t="s">
        <v>68</v>
      </c>
      <c r="G22" s="194" t="s">
        <v>408</v>
      </c>
      <c r="H22" s="194" t="s">
        <v>239</v>
      </c>
    </row>
    <row r="23" spans="1:8" ht="30" customHeight="1" x14ac:dyDescent="0.25">
      <c r="A23" s="195"/>
      <c r="B23" s="195"/>
      <c r="C23" s="28" t="s">
        <v>406</v>
      </c>
      <c r="D23" s="20">
        <v>3800</v>
      </c>
      <c r="E23" s="198"/>
      <c r="F23" s="37" t="s">
        <v>381</v>
      </c>
      <c r="G23" s="195"/>
      <c r="H23" s="195"/>
    </row>
    <row r="24" spans="1:8" ht="30" customHeight="1" x14ac:dyDescent="0.25">
      <c r="A24" s="196"/>
      <c r="B24" s="196"/>
      <c r="C24" s="28" t="s">
        <v>407</v>
      </c>
      <c r="D24" s="20">
        <v>1150</v>
      </c>
      <c r="E24" s="199"/>
      <c r="F24" s="37" t="s">
        <v>24</v>
      </c>
      <c r="G24" s="196"/>
      <c r="H24" s="196"/>
    </row>
    <row r="25" spans="1:8" ht="30" customHeight="1" x14ac:dyDescent="0.25">
      <c r="A25" s="164" t="s">
        <v>117</v>
      </c>
      <c r="B25" s="167">
        <v>45442</v>
      </c>
      <c r="C25" s="28" t="s">
        <v>409</v>
      </c>
      <c r="D25" s="20">
        <v>7800</v>
      </c>
      <c r="E25" s="170">
        <v>15800</v>
      </c>
      <c r="F25" s="173" t="s">
        <v>114</v>
      </c>
      <c r="G25" s="161" t="s">
        <v>391</v>
      </c>
      <c r="H25" s="164" t="s">
        <v>264</v>
      </c>
    </row>
    <row r="26" spans="1:8" ht="30" customHeight="1" x14ac:dyDescent="0.25">
      <c r="A26" s="166"/>
      <c r="B26" s="169"/>
      <c r="C26" s="28" t="s">
        <v>410</v>
      </c>
      <c r="D26" s="20">
        <v>8000</v>
      </c>
      <c r="E26" s="172"/>
      <c r="F26" s="174"/>
      <c r="G26" s="163"/>
      <c r="H26" s="166"/>
    </row>
    <row r="27" spans="1:8" ht="30" customHeight="1" x14ac:dyDescent="0.25">
      <c r="A27" s="19" t="s">
        <v>123</v>
      </c>
      <c r="B27" s="23">
        <v>45442</v>
      </c>
      <c r="C27" s="28" t="s">
        <v>411</v>
      </c>
      <c r="D27" s="20">
        <v>3100</v>
      </c>
      <c r="E27" s="20">
        <v>6200</v>
      </c>
      <c r="F27" s="37" t="s">
        <v>227</v>
      </c>
      <c r="G27" s="22" t="s">
        <v>412</v>
      </c>
      <c r="H27" s="19" t="s">
        <v>229</v>
      </c>
    </row>
    <row r="28" spans="1:8" ht="30" customHeight="1" x14ac:dyDescent="0.25">
      <c r="A28" s="19" t="s">
        <v>127</v>
      </c>
      <c r="B28" s="23">
        <v>45442</v>
      </c>
      <c r="C28" s="28" t="s">
        <v>413</v>
      </c>
      <c r="D28" s="20">
        <v>28.49</v>
      </c>
      <c r="E28" s="20">
        <v>18518.5</v>
      </c>
      <c r="F28" s="37" t="s">
        <v>169</v>
      </c>
      <c r="G28" s="22" t="s">
        <v>388</v>
      </c>
      <c r="H28" s="19" t="s">
        <v>389</v>
      </c>
    </row>
    <row r="29" spans="1:8" ht="30" customHeight="1" x14ac:dyDescent="0.25">
      <c r="A29" s="164" t="s">
        <v>128</v>
      </c>
      <c r="B29" s="167">
        <v>45442</v>
      </c>
      <c r="C29" s="28" t="s">
        <v>414</v>
      </c>
      <c r="D29" s="20">
        <v>1260</v>
      </c>
      <c r="E29" s="170">
        <v>4859</v>
      </c>
      <c r="F29" s="37" t="s">
        <v>23</v>
      </c>
      <c r="G29" s="161" t="s">
        <v>420</v>
      </c>
      <c r="H29" s="164" t="s">
        <v>421</v>
      </c>
    </row>
    <row r="30" spans="1:8" ht="30" customHeight="1" x14ac:dyDescent="0.25">
      <c r="A30" s="165"/>
      <c r="B30" s="168"/>
      <c r="C30" s="28" t="s">
        <v>415</v>
      </c>
      <c r="D30" s="20">
        <v>60</v>
      </c>
      <c r="E30" s="171"/>
      <c r="F30" s="173" t="s">
        <v>24</v>
      </c>
      <c r="G30" s="162"/>
      <c r="H30" s="165"/>
    </row>
    <row r="31" spans="1:8" ht="30" customHeight="1" x14ac:dyDescent="0.25">
      <c r="A31" s="165"/>
      <c r="B31" s="168"/>
      <c r="C31" s="28" t="s">
        <v>416</v>
      </c>
      <c r="D31" s="20">
        <v>145</v>
      </c>
      <c r="E31" s="171"/>
      <c r="F31" s="175"/>
      <c r="G31" s="162"/>
      <c r="H31" s="165"/>
    </row>
    <row r="32" spans="1:8" ht="30" customHeight="1" x14ac:dyDescent="0.25">
      <c r="A32" s="165"/>
      <c r="B32" s="168"/>
      <c r="C32" s="28" t="s">
        <v>417</v>
      </c>
      <c r="D32" s="20">
        <v>2780</v>
      </c>
      <c r="E32" s="171"/>
      <c r="F32" s="174"/>
      <c r="G32" s="162"/>
      <c r="H32" s="165"/>
    </row>
    <row r="33" spans="1:8" ht="30" customHeight="1" x14ac:dyDescent="0.25">
      <c r="A33" s="165"/>
      <c r="B33" s="168"/>
      <c r="C33" s="28" t="s">
        <v>418</v>
      </c>
      <c r="D33" s="20">
        <v>544</v>
      </c>
      <c r="E33" s="171"/>
      <c r="F33" s="173" t="s">
        <v>25</v>
      </c>
      <c r="G33" s="162"/>
      <c r="H33" s="165"/>
    </row>
    <row r="34" spans="1:8" ht="30" customHeight="1" x14ac:dyDescent="0.25">
      <c r="A34" s="166"/>
      <c r="B34" s="169"/>
      <c r="C34" s="28" t="s">
        <v>419</v>
      </c>
      <c r="D34" s="20">
        <v>70</v>
      </c>
      <c r="E34" s="172"/>
      <c r="F34" s="174"/>
      <c r="G34" s="163"/>
      <c r="H34" s="166"/>
    </row>
    <row r="35" spans="1:8" ht="30" customHeight="1" x14ac:dyDescent="0.25">
      <c r="A35" s="19" t="s">
        <v>138</v>
      </c>
      <c r="B35" s="23">
        <v>45442</v>
      </c>
      <c r="C35" s="28" t="s">
        <v>422</v>
      </c>
      <c r="D35" s="20">
        <v>80.849999999999994</v>
      </c>
      <c r="E35" s="20">
        <v>20212.5</v>
      </c>
      <c r="F35" s="37" t="s">
        <v>114</v>
      </c>
      <c r="G35" s="22" t="s">
        <v>391</v>
      </c>
      <c r="H35" s="19" t="s">
        <v>264</v>
      </c>
    </row>
    <row r="36" spans="1:8" ht="57" customHeight="1" x14ac:dyDescent="0.25">
      <c r="A36" s="19" t="s">
        <v>140</v>
      </c>
      <c r="B36" s="23">
        <v>45442</v>
      </c>
      <c r="C36" s="28" t="s">
        <v>423</v>
      </c>
      <c r="D36" s="20">
        <v>23899.46</v>
      </c>
      <c r="E36" s="20">
        <v>23899.46</v>
      </c>
      <c r="F36" s="37" t="s">
        <v>424</v>
      </c>
      <c r="G36" s="22" t="s">
        <v>425</v>
      </c>
      <c r="H36" s="19" t="s">
        <v>426</v>
      </c>
    </row>
    <row r="37" spans="1:8" ht="30" customHeight="1" x14ac:dyDescent="0.25">
      <c r="A37" s="164" t="s">
        <v>206</v>
      </c>
      <c r="B37" s="167">
        <v>45442</v>
      </c>
      <c r="C37" s="28" t="s">
        <v>44</v>
      </c>
      <c r="D37" s="20">
        <v>2100</v>
      </c>
      <c r="E37" s="170">
        <v>9590</v>
      </c>
      <c r="F37" s="37" t="s">
        <v>23</v>
      </c>
      <c r="G37" s="161" t="s">
        <v>420</v>
      </c>
      <c r="H37" s="164" t="s">
        <v>421</v>
      </c>
    </row>
    <row r="38" spans="1:8" ht="30" customHeight="1" x14ac:dyDescent="0.25">
      <c r="A38" s="165"/>
      <c r="B38" s="168"/>
      <c r="C38" s="28" t="s">
        <v>427</v>
      </c>
      <c r="D38" s="20">
        <v>2800</v>
      </c>
      <c r="E38" s="171"/>
      <c r="F38" s="173" t="s">
        <v>24</v>
      </c>
      <c r="G38" s="162"/>
      <c r="H38" s="165"/>
    </row>
    <row r="39" spans="1:8" ht="30" customHeight="1" x14ac:dyDescent="0.25">
      <c r="A39" s="165"/>
      <c r="B39" s="168"/>
      <c r="C39" s="28" t="s">
        <v>428</v>
      </c>
      <c r="D39" s="20">
        <v>2400</v>
      </c>
      <c r="E39" s="171"/>
      <c r="F39" s="175"/>
      <c r="G39" s="162"/>
      <c r="H39" s="165"/>
    </row>
    <row r="40" spans="1:8" ht="30" customHeight="1" x14ac:dyDescent="0.25">
      <c r="A40" s="165"/>
      <c r="B40" s="168"/>
      <c r="C40" s="28" t="s">
        <v>429</v>
      </c>
      <c r="D40" s="20">
        <v>655</v>
      </c>
      <c r="E40" s="171"/>
      <c r="F40" s="175"/>
      <c r="G40" s="162"/>
      <c r="H40" s="165"/>
    </row>
    <row r="41" spans="1:8" ht="30" customHeight="1" x14ac:dyDescent="0.25">
      <c r="A41" s="165"/>
      <c r="B41" s="168"/>
      <c r="C41" s="28" t="s">
        <v>430</v>
      </c>
      <c r="D41" s="20">
        <v>670</v>
      </c>
      <c r="E41" s="171"/>
      <c r="F41" s="175"/>
      <c r="G41" s="162"/>
      <c r="H41" s="165"/>
    </row>
    <row r="42" spans="1:8" ht="30" customHeight="1" x14ac:dyDescent="0.25">
      <c r="A42" s="165"/>
      <c r="B42" s="168"/>
      <c r="C42" s="28" t="s">
        <v>431</v>
      </c>
      <c r="D42" s="20">
        <v>715</v>
      </c>
      <c r="E42" s="171"/>
      <c r="F42" s="174"/>
      <c r="G42" s="162"/>
      <c r="H42" s="165"/>
    </row>
    <row r="43" spans="1:8" ht="30" customHeight="1" x14ac:dyDescent="0.25">
      <c r="A43" s="165"/>
      <c r="B43" s="168"/>
      <c r="C43" s="28" t="s">
        <v>432</v>
      </c>
      <c r="D43" s="20">
        <v>70</v>
      </c>
      <c r="E43" s="171"/>
      <c r="F43" s="173" t="s">
        <v>25</v>
      </c>
      <c r="G43" s="162"/>
      <c r="H43" s="165"/>
    </row>
    <row r="44" spans="1:8" ht="30" customHeight="1" x14ac:dyDescent="0.25">
      <c r="A44" s="166"/>
      <c r="B44" s="169"/>
      <c r="C44" s="28" t="s">
        <v>433</v>
      </c>
      <c r="D44" s="20">
        <v>180</v>
      </c>
      <c r="E44" s="172"/>
      <c r="F44" s="174"/>
      <c r="G44" s="163"/>
      <c r="H44" s="166"/>
    </row>
    <row r="45" spans="1:8" ht="30" customHeight="1" x14ac:dyDescent="0.25">
      <c r="A45" s="164" t="s">
        <v>210</v>
      </c>
      <c r="B45" s="167">
        <v>45442</v>
      </c>
      <c r="C45" s="28" t="s">
        <v>434</v>
      </c>
      <c r="D45" s="20">
        <v>4364</v>
      </c>
      <c r="E45" s="170">
        <v>19202</v>
      </c>
      <c r="F45" s="173" t="s">
        <v>143</v>
      </c>
      <c r="G45" s="161" t="s">
        <v>397</v>
      </c>
      <c r="H45" s="164" t="s">
        <v>157</v>
      </c>
    </row>
    <row r="46" spans="1:8" ht="30" customHeight="1" x14ac:dyDescent="0.25">
      <c r="A46" s="165"/>
      <c r="B46" s="168"/>
      <c r="C46" s="28" t="s">
        <v>435</v>
      </c>
      <c r="D46" s="20">
        <v>4905</v>
      </c>
      <c r="E46" s="171"/>
      <c r="F46" s="175"/>
      <c r="G46" s="162"/>
      <c r="H46" s="165"/>
    </row>
    <row r="47" spans="1:8" ht="30" customHeight="1" x14ac:dyDescent="0.25">
      <c r="A47" s="165"/>
      <c r="B47" s="168"/>
      <c r="C47" s="28" t="s">
        <v>436</v>
      </c>
      <c r="D47" s="20">
        <v>3975</v>
      </c>
      <c r="E47" s="171"/>
      <c r="F47" s="175"/>
      <c r="G47" s="162"/>
      <c r="H47" s="165"/>
    </row>
    <row r="48" spans="1:8" ht="30" customHeight="1" x14ac:dyDescent="0.25">
      <c r="A48" s="166"/>
      <c r="B48" s="169"/>
      <c r="C48" s="28" t="s">
        <v>437</v>
      </c>
      <c r="D48" s="20">
        <v>5958</v>
      </c>
      <c r="E48" s="172"/>
      <c r="F48" s="174"/>
      <c r="G48" s="163"/>
      <c r="H48" s="166"/>
    </row>
    <row r="49" spans="1:8" ht="30" customHeight="1" x14ac:dyDescent="0.25">
      <c r="A49" s="19" t="s">
        <v>215</v>
      </c>
      <c r="B49" s="23">
        <v>45442</v>
      </c>
      <c r="C49" s="28" t="s">
        <v>438</v>
      </c>
      <c r="D49" s="20">
        <v>3100</v>
      </c>
      <c r="E49" s="20">
        <v>9300</v>
      </c>
      <c r="F49" s="37" t="s">
        <v>227</v>
      </c>
      <c r="G49" s="22" t="s">
        <v>412</v>
      </c>
      <c r="H49" s="19" t="s">
        <v>229</v>
      </c>
    </row>
    <row r="50" spans="1:8" ht="30" customHeight="1" x14ac:dyDescent="0.25">
      <c r="A50" s="19" t="s">
        <v>220</v>
      </c>
      <c r="B50" s="23">
        <v>45442</v>
      </c>
      <c r="C50" s="28" t="s">
        <v>439</v>
      </c>
      <c r="D50" s="20">
        <v>46.5</v>
      </c>
      <c r="E50" s="20">
        <v>16275</v>
      </c>
      <c r="F50" s="37" t="s">
        <v>114</v>
      </c>
      <c r="G50" s="22" t="s">
        <v>441</v>
      </c>
      <c r="H50" s="19" t="s">
        <v>440</v>
      </c>
    </row>
    <row r="51" spans="1:8" ht="30" customHeight="1" x14ac:dyDescent="0.25">
      <c r="A51" s="164" t="s">
        <v>225</v>
      </c>
      <c r="B51" s="167">
        <v>45442</v>
      </c>
      <c r="C51" s="28" t="s">
        <v>442</v>
      </c>
      <c r="D51" s="20">
        <v>2265</v>
      </c>
      <c r="E51" s="170">
        <v>10305</v>
      </c>
      <c r="F51" s="37" t="s">
        <v>23</v>
      </c>
      <c r="G51" s="161" t="s">
        <v>408</v>
      </c>
      <c r="H51" s="164" t="s">
        <v>239</v>
      </c>
    </row>
    <row r="52" spans="1:8" ht="30" customHeight="1" x14ac:dyDescent="0.25">
      <c r="A52" s="165"/>
      <c r="B52" s="168"/>
      <c r="C52" s="28" t="s">
        <v>443</v>
      </c>
      <c r="D52" s="20">
        <v>35</v>
      </c>
      <c r="E52" s="171"/>
      <c r="F52" s="173" t="s">
        <v>24</v>
      </c>
      <c r="G52" s="162"/>
      <c r="H52" s="165"/>
    </row>
    <row r="53" spans="1:8" ht="30" customHeight="1" x14ac:dyDescent="0.25">
      <c r="A53" s="165"/>
      <c r="B53" s="168"/>
      <c r="C53" s="28" t="s">
        <v>444</v>
      </c>
      <c r="D53" s="20">
        <v>45</v>
      </c>
      <c r="E53" s="171"/>
      <c r="F53" s="175"/>
      <c r="G53" s="162"/>
      <c r="H53" s="165"/>
    </row>
    <row r="54" spans="1:8" ht="30" customHeight="1" x14ac:dyDescent="0.25">
      <c r="A54" s="165"/>
      <c r="B54" s="168"/>
      <c r="C54" s="28" t="s">
        <v>445</v>
      </c>
      <c r="D54" s="20">
        <v>250</v>
      </c>
      <c r="E54" s="171"/>
      <c r="F54" s="175"/>
      <c r="G54" s="162"/>
      <c r="H54" s="165"/>
    </row>
    <row r="55" spans="1:8" ht="30" customHeight="1" x14ac:dyDescent="0.25">
      <c r="A55" s="165"/>
      <c r="B55" s="168"/>
      <c r="C55" s="28" t="s">
        <v>446</v>
      </c>
      <c r="D55" s="20">
        <v>250</v>
      </c>
      <c r="E55" s="171"/>
      <c r="F55" s="175"/>
      <c r="G55" s="162"/>
      <c r="H55" s="165"/>
    </row>
    <row r="56" spans="1:8" ht="30" customHeight="1" x14ac:dyDescent="0.25">
      <c r="A56" s="165"/>
      <c r="B56" s="168"/>
      <c r="C56" s="28" t="s">
        <v>447</v>
      </c>
      <c r="D56" s="20">
        <v>180</v>
      </c>
      <c r="E56" s="171"/>
      <c r="F56" s="175"/>
      <c r="G56" s="162"/>
      <c r="H56" s="165"/>
    </row>
    <row r="57" spans="1:8" ht="30" customHeight="1" x14ac:dyDescent="0.25">
      <c r="A57" s="165"/>
      <c r="B57" s="168"/>
      <c r="C57" s="28" t="s">
        <v>448</v>
      </c>
      <c r="D57" s="20">
        <v>180</v>
      </c>
      <c r="E57" s="171"/>
      <c r="F57" s="175"/>
      <c r="G57" s="162"/>
      <c r="H57" s="165"/>
    </row>
    <row r="58" spans="1:8" ht="30" customHeight="1" x14ac:dyDescent="0.25">
      <c r="A58" s="165"/>
      <c r="B58" s="168"/>
      <c r="C58" s="28" t="s">
        <v>449</v>
      </c>
      <c r="D58" s="20">
        <v>4950</v>
      </c>
      <c r="E58" s="171"/>
      <c r="F58" s="175"/>
      <c r="G58" s="162"/>
      <c r="H58" s="165"/>
    </row>
    <row r="59" spans="1:8" ht="30" customHeight="1" x14ac:dyDescent="0.25">
      <c r="A59" s="165"/>
      <c r="B59" s="168"/>
      <c r="C59" s="28" t="s">
        <v>450</v>
      </c>
      <c r="D59" s="20">
        <v>110</v>
      </c>
      <c r="E59" s="171"/>
      <c r="F59" s="175"/>
      <c r="G59" s="162"/>
      <c r="H59" s="165"/>
    </row>
    <row r="60" spans="1:8" ht="30" customHeight="1" x14ac:dyDescent="0.25">
      <c r="A60" s="165"/>
      <c r="B60" s="168"/>
      <c r="C60" s="28" t="s">
        <v>451</v>
      </c>
      <c r="D60" s="20">
        <v>390</v>
      </c>
      <c r="E60" s="171"/>
      <c r="F60" s="175"/>
      <c r="G60" s="162"/>
      <c r="H60" s="165"/>
    </row>
    <row r="61" spans="1:8" ht="30" customHeight="1" x14ac:dyDescent="0.25">
      <c r="A61" s="165"/>
      <c r="B61" s="168"/>
      <c r="C61" s="28" t="s">
        <v>452</v>
      </c>
      <c r="D61" s="20">
        <v>350</v>
      </c>
      <c r="E61" s="171"/>
      <c r="F61" s="175"/>
      <c r="G61" s="162"/>
      <c r="H61" s="165"/>
    </row>
    <row r="62" spans="1:8" ht="30" customHeight="1" x14ac:dyDescent="0.25">
      <c r="A62" s="165"/>
      <c r="B62" s="168"/>
      <c r="C62" s="28" t="s">
        <v>453</v>
      </c>
      <c r="D62" s="20">
        <v>590</v>
      </c>
      <c r="E62" s="171"/>
      <c r="F62" s="174"/>
      <c r="G62" s="162"/>
      <c r="H62" s="165"/>
    </row>
    <row r="63" spans="1:8" ht="30" customHeight="1" x14ac:dyDescent="0.25">
      <c r="A63" s="165"/>
      <c r="B63" s="168"/>
      <c r="C63" s="28" t="s">
        <v>455</v>
      </c>
      <c r="D63" s="20">
        <v>560</v>
      </c>
      <c r="E63" s="171"/>
      <c r="F63" s="173" t="s">
        <v>25</v>
      </c>
      <c r="G63" s="162"/>
      <c r="H63" s="165"/>
    </row>
    <row r="64" spans="1:8" ht="30" customHeight="1" x14ac:dyDescent="0.25">
      <c r="A64" s="166"/>
      <c r="B64" s="169"/>
      <c r="C64" s="28" t="s">
        <v>454</v>
      </c>
      <c r="D64" s="20">
        <v>150</v>
      </c>
      <c r="E64" s="172"/>
      <c r="F64" s="174"/>
      <c r="G64" s="163"/>
      <c r="H64" s="166"/>
    </row>
    <row r="65" spans="1:8" ht="30" customHeight="1" x14ac:dyDescent="0.25">
      <c r="A65" s="164" t="s">
        <v>237</v>
      </c>
      <c r="B65" s="167">
        <v>45442</v>
      </c>
      <c r="C65" s="28" t="s">
        <v>456</v>
      </c>
      <c r="D65" s="20">
        <v>775</v>
      </c>
      <c r="E65" s="170">
        <v>2365</v>
      </c>
      <c r="F65" s="37" t="s">
        <v>23</v>
      </c>
      <c r="G65" s="161" t="s">
        <v>420</v>
      </c>
      <c r="H65" s="164" t="s">
        <v>459</v>
      </c>
    </row>
    <row r="66" spans="1:8" ht="30" customHeight="1" x14ac:dyDescent="0.25">
      <c r="A66" s="165"/>
      <c r="B66" s="168"/>
      <c r="C66" s="28" t="s">
        <v>457</v>
      </c>
      <c r="D66" s="20">
        <v>1520</v>
      </c>
      <c r="E66" s="171"/>
      <c r="F66" s="37" t="s">
        <v>24</v>
      </c>
      <c r="G66" s="162"/>
      <c r="H66" s="165"/>
    </row>
    <row r="67" spans="1:8" ht="30" customHeight="1" x14ac:dyDescent="0.25">
      <c r="A67" s="166"/>
      <c r="B67" s="169"/>
      <c r="C67" s="28" t="s">
        <v>458</v>
      </c>
      <c r="D67" s="20">
        <v>70</v>
      </c>
      <c r="E67" s="172"/>
      <c r="F67" s="37" t="s">
        <v>25</v>
      </c>
      <c r="G67" s="163"/>
      <c r="H67" s="166"/>
    </row>
    <row r="68" spans="1:8" ht="30" customHeight="1" x14ac:dyDescent="0.25">
      <c r="A68" s="164" t="s">
        <v>240</v>
      </c>
      <c r="B68" s="167">
        <v>45442</v>
      </c>
      <c r="C68" s="28" t="s">
        <v>460</v>
      </c>
      <c r="D68" s="20">
        <v>1300</v>
      </c>
      <c r="E68" s="170">
        <v>10000</v>
      </c>
      <c r="F68" s="173" t="s">
        <v>468</v>
      </c>
      <c r="G68" s="161" t="s">
        <v>469</v>
      </c>
      <c r="H68" s="164" t="s">
        <v>470</v>
      </c>
    </row>
    <row r="69" spans="1:8" ht="30" customHeight="1" x14ac:dyDescent="0.25">
      <c r="A69" s="165"/>
      <c r="B69" s="168"/>
      <c r="C69" s="28" t="s">
        <v>461</v>
      </c>
      <c r="D69" s="20">
        <v>975</v>
      </c>
      <c r="E69" s="171"/>
      <c r="F69" s="175"/>
      <c r="G69" s="162"/>
      <c r="H69" s="165"/>
    </row>
    <row r="70" spans="1:8" ht="30" customHeight="1" x14ac:dyDescent="0.25">
      <c r="A70" s="165"/>
      <c r="B70" s="168"/>
      <c r="C70" s="28" t="s">
        <v>462</v>
      </c>
      <c r="D70" s="20">
        <v>325</v>
      </c>
      <c r="E70" s="171"/>
      <c r="F70" s="175"/>
      <c r="G70" s="162"/>
      <c r="H70" s="165"/>
    </row>
    <row r="71" spans="1:8" ht="30" customHeight="1" x14ac:dyDescent="0.25">
      <c r="A71" s="165"/>
      <c r="B71" s="168"/>
      <c r="C71" s="28" t="s">
        <v>463</v>
      </c>
      <c r="D71" s="20">
        <v>650</v>
      </c>
      <c r="E71" s="171"/>
      <c r="F71" s="175"/>
      <c r="G71" s="162"/>
      <c r="H71" s="165"/>
    </row>
    <row r="72" spans="1:8" ht="30" customHeight="1" x14ac:dyDescent="0.25">
      <c r="A72" s="165"/>
      <c r="B72" s="168"/>
      <c r="C72" s="28" t="s">
        <v>464</v>
      </c>
      <c r="D72" s="20">
        <v>650</v>
      </c>
      <c r="E72" s="171"/>
      <c r="F72" s="175"/>
      <c r="G72" s="162"/>
      <c r="H72" s="165"/>
    </row>
    <row r="73" spans="1:8" ht="30" customHeight="1" x14ac:dyDescent="0.25">
      <c r="A73" s="165"/>
      <c r="B73" s="168"/>
      <c r="C73" s="28" t="s">
        <v>465</v>
      </c>
      <c r="D73" s="20">
        <v>3485.72</v>
      </c>
      <c r="E73" s="171"/>
      <c r="F73" s="175"/>
      <c r="G73" s="162"/>
      <c r="H73" s="165"/>
    </row>
    <row r="74" spans="1:8" ht="30" customHeight="1" x14ac:dyDescent="0.25">
      <c r="A74" s="165"/>
      <c r="B74" s="168"/>
      <c r="C74" s="28" t="s">
        <v>466</v>
      </c>
      <c r="D74" s="20">
        <v>1742.86</v>
      </c>
      <c r="E74" s="171"/>
      <c r="F74" s="175"/>
      <c r="G74" s="162"/>
      <c r="H74" s="165"/>
    </row>
    <row r="75" spans="1:8" ht="30" customHeight="1" x14ac:dyDescent="0.25">
      <c r="A75" s="166"/>
      <c r="B75" s="169"/>
      <c r="C75" s="28" t="s">
        <v>467</v>
      </c>
      <c r="D75" s="20">
        <v>871.42</v>
      </c>
      <c r="E75" s="172"/>
      <c r="F75" s="174"/>
      <c r="G75" s="163"/>
      <c r="H75" s="166"/>
    </row>
    <row r="76" spans="1:8" ht="30" customHeight="1" x14ac:dyDescent="0.25">
      <c r="A76" s="19" t="s">
        <v>245</v>
      </c>
      <c r="B76" s="23">
        <v>45442</v>
      </c>
      <c r="C76" s="28" t="s">
        <v>471</v>
      </c>
      <c r="D76" s="20">
        <v>11.2</v>
      </c>
      <c r="E76" s="20">
        <v>7840</v>
      </c>
      <c r="F76" s="37" t="s">
        <v>169</v>
      </c>
      <c r="G76" s="22" t="s">
        <v>397</v>
      </c>
      <c r="H76" s="19" t="s">
        <v>157</v>
      </c>
    </row>
    <row r="77" spans="1:8" ht="30" customHeight="1" x14ac:dyDescent="0.25">
      <c r="A77" s="164" t="s">
        <v>247</v>
      </c>
      <c r="B77" s="167">
        <v>45443</v>
      </c>
      <c r="C77" s="28" t="s">
        <v>472</v>
      </c>
      <c r="D77" s="20">
        <v>1395</v>
      </c>
      <c r="E77" s="170">
        <v>2710</v>
      </c>
      <c r="F77" s="37" t="s">
        <v>23</v>
      </c>
      <c r="G77" s="161" t="s">
        <v>408</v>
      </c>
      <c r="H77" s="164" t="s">
        <v>239</v>
      </c>
    </row>
    <row r="78" spans="1:8" ht="30" customHeight="1" x14ac:dyDescent="0.25">
      <c r="A78" s="165"/>
      <c r="B78" s="168"/>
      <c r="C78" s="28" t="s">
        <v>473</v>
      </c>
      <c r="D78" s="20">
        <v>65</v>
      </c>
      <c r="E78" s="171"/>
      <c r="F78" s="173" t="s">
        <v>24</v>
      </c>
      <c r="G78" s="162"/>
      <c r="H78" s="165"/>
    </row>
    <row r="79" spans="1:8" ht="30" customHeight="1" x14ac:dyDescent="0.25">
      <c r="A79" s="165"/>
      <c r="B79" s="168"/>
      <c r="C79" s="28" t="s">
        <v>474</v>
      </c>
      <c r="D79" s="20">
        <v>60</v>
      </c>
      <c r="E79" s="171"/>
      <c r="F79" s="175"/>
      <c r="G79" s="162"/>
      <c r="H79" s="165"/>
    </row>
    <row r="80" spans="1:8" ht="30" customHeight="1" x14ac:dyDescent="0.25">
      <c r="A80" s="165"/>
      <c r="B80" s="168"/>
      <c r="C80" s="28" t="s">
        <v>475</v>
      </c>
      <c r="D80" s="20">
        <v>180</v>
      </c>
      <c r="E80" s="171"/>
      <c r="F80" s="175"/>
      <c r="G80" s="162"/>
      <c r="H80" s="165"/>
    </row>
    <row r="81" spans="1:8" ht="30" customHeight="1" x14ac:dyDescent="0.25">
      <c r="A81" s="165"/>
      <c r="B81" s="168"/>
      <c r="C81" s="28" t="s">
        <v>476</v>
      </c>
      <c r="D81" s="20">
        <v>390</v>
      </c>
      <c r="E81" s="171"/>
      <c r="F81" s="174"/>
      <c r="G81" s="162"/>
      <c r="H81" s="165"/>
    </row>
    <row r="82" spans="1:8" ht="30" customHeight="1" x14ac:dyDescent="0.25">
      <c r="A82" s="165"/>
      <c r="B82" s="168"/>
      <c r="C82" s="28" t="s">
        <v>477</v>
      </c>
      <c r="D82" s="20">
        <v>560</v>
      </c>
      <c r="E82" s="171"/>
      <c r="F82" s="173" t="s">
        <v>25</v>
      </c>
      <c r="G82" s="162"/>
      <c r="H82" s="165"/>
    </row>
    <row r="83" spans="1:8" ht="30" customHeight="1" x14ac:dyDescent="0.25">
      <c r="A83" s="166"/>
      <c r="B83" s="169"/>
      <c r="C83" s="28" t="s">
        <v>478</v>
      </c>
      <c r="D83" s="20">
        <v>60</v>
      </c>
      <c r="E83" s="172"/>
      <c r="F83" s="174"/>
      <c r="G83" s="163"/>
      <c r="H83" s="166"/>
    </row>
    <row r="84" spans="1:8" ht="30" customHeight="1" x14ac:dyDescent="0.25">
      <c r="A84" s="19" t="s">
        <v>253</v>
      </c>
      <c r="B84" s="23">
        <v>45443</v>
      </c>
      <c r="C84" s="28" t="s">
        <v>479</v>
      </c>
      <c r="D84" s="20">
        <v>3100</v>
      </c>
      <c r="E84" s="20">
        <v>6200</v>
      </c>
      <c r="F84" s="37" t="s">
        <v>227</v>
      </c>
      <c r="G84" s="22" t="s">
        <v>412</v>
      </c>
      <c r="H84" s="19" t="s">
        <v>229</v>
      </c>
    </row>
    <row r="85" spans="1:8" ht="30" customHeight="1" x14ac:dyDescent="0.25">
      <c r="A85" s="164" t="s">
        <v>258</v>
      </c>
      <c r="B85" s="167">
        <v>45443</v>
      </c>
      <c r="C85" s="28" t="s">
        <v>292</v>
      </c>
      <c r="D85" s="20">
        <v>225</v>
      </c>
      <c r="E85" s="170"/>
      <c r="F85" s="37" t="s">
        <v>23</v>
      </c>
      <c r="G85" s="161" t="s">
        <v>408</v>
      </c>
      <c r="H85" s="164" t="s">
        <v>239</v>
      </c>
    </row>
    <row r="86" spans="1:8" ht="30" customHeight="1" x14ac:dyDescent="0.25">
      <c r="A86" s="165"/>
      <c r="B86" s="168"/>
      <c r="C86" s="28" t="s">
        <v>480</v>
      </c>
      <c r="D86" s="20">
        <v>6515</v>
      </c>
      <c r="E86" s="171"/>
      <c r="F86" s="173" t="s">
        <v>24</v>
      </c>
      <c r="G86" s="162"/>
      <c r="H86" s="165"/>
    </row>
    <row r="87" spans="1:8" ht="30" customHeight="1" x14ac:dyDescent="0.25">
      <c r="A87" s="165"/>
      <c r="B87" s="168"/>
      <c r="C87" s="28" t="s">
        <v>481</v>
      </c>
      <c r="D87" s="20">
        <v>250</v>
      </c>
      <c r="E87" s="171"/>
      <c r="F87" s="175"/>
      <c r="G87" s="162"/>
      <c r="H87" s="165"/>
    </row>
    <row r="88" spans="1:8" ht="30" customHeight="1" x14ac:dyDescent="0.25">
      <c r="A88" s="166"/>
      <c r="B88" s="169"/>
      <c r="C88" s="28" t="s">
        <v>482</v>
      </c>
      <c r="D88" s="20">
        <v>4250</v>
      </c>
      <c r="E88" s="172"/>
      <c r="F88" s="174"/>
      <c r="G88" s="163"/>
      <c r="H88" s="166"/>
    </row>
    <row r="89" spans="1:8" ht="30" customHeight="1" x14ac:dyDescent="0.25">
      <c r="A89" s="164" t="s">
        <v>261</v>
      </c>
      <c r="B89" s="167">
        <v>45443</v>
      </c>
      <c r="C89" s="28" t="s">
        <v>483</v>
      </c>
      <c r="D89" s="20">
        <v>2695</v>
      </c>
      <c r="E89" s="170">
        <v>7084</v>
      </c>
      <c r="F89" s="37" t="s">
        <v>23</v>
      </c>
      <c r="G89" s="161" t="s">
        <v>420</v>
      </c>
      <c r="H89" s="164" t="s">
        <v>421</v>
      </c>
    </row>
    <row r="90" spans="1:8" ht="30" customHeight="1" x14ac:dyDescent="0.25">
      <c r="A90" s="165"/>
      <c r="B90" s="168"/>
      <c r="C90" s="28" t="s">
        <v>484</v>
      </c>
      <c r="D90" s="20">
        <v>60</v>
      </c>
      <c r="E90" s="171"/>
      <c r="F90" s="173" t="s">
        <v>24</v>
      </c>
      <c r="G90" s="162"/>
      <c r="H90" s="165"/>
    </row>
    <row r="91" spans="1:8" ht="30" customHeight="1" x14ac:dyDescent="0.25">
      <c r="A91" s="165"/>
      <c r="B91" s="168"/>
      <c r="C91" s="28" t="s">
        <v>485</v>
      </c>
      <c r="D91" s="20">
        <v>160</v>
      </c>
      <c r="E91" s="171"/>
      <c r="F91" s="175"/>
      <c r="G91" s="162"/>
      <c r="H91" s="165"/>
    </row>
    <row r="92" spans="1:8" ht="30" customHeight="1" x14ac:dyDescent="0.25">
      <c r="A92" s="165"/>
      <c r="B92" s="168"/>
      <c r="C92" s="28" t="s">
        <v>486</v>
      </c>
      <c r="D92" s="20">
        <v>145</v>
      </c>
      <c r="E92" s="171"/>
      <c r="F92" s="175"/>
      <c r="G92" s="162"/>
      <c r="H92" s="165"/>
    </row>
    <row r="93" spans="1:8" ht="30" customHeight="1" x14ac:dyDescent="0.25">
      <c r="A93" s="165"/>
      <c r="B93" s="168"/>
      <c r="C93" s="28" t="s">
        <v>487</v>
      </c>
      <c r="D93" s="20">
        <v>850</v>
      </c>
      <c r="E93" s="171"/>
      <c r="F93" s="175"/>
      <c r="G93" s="162"/>
      <c r="H93" s="165"/>
    </row>
    <row r="94" spans="1:8" ht="30" customHeight="1" x14ac:dyDescent="0.25">
      <c r="A94" s="165"/>
      <c r="B94" s="168"/>
      <c r="C94" s="28" t="s">
        <v>488</v>
      </c>
      <c r="D94" s="20">
        <v>650</v>
      </c>
      <c r="E94" s="171"/>
      <c r="F94" s="175"/>
      <c r="G94" s="162"/>
      <c r="H94" s="165"/>
    </row>
    <row r="95" spans="1:8" ht="30" customHeight="1" x14ac:dyDescent="0.25">
      <c r="A95" s="165"/>
      <c r="B95" s="168"/>
      <c r="C95" s="28" t="s">
        <v>489</v>
      </c>
      <c r="D95" s="20">
        <v>650</v>
      </c>
      <c r="E95" s="171"/>
      <c r="F95" s="175"/>
      <c r="G95" s="162"/>
      <c r="H95" s="165"/>
    </row>
    <row r="96" spans="1:8" ht="30" customHeight="1" x14ac:dyDescent="0.25">
      <c r="A96" s="165"/>
      <c r="B96" s="168"/>
      <c r="C96" s="28" t="s">
        <v>490</v>
      </c>
      <c r="D96" s="20">
        <v>515</v>
      </c>
      <c r="E96" s="171"/>
      <c r="F96" s="175"/>
      <c r="G96" s="162"/>
      <c r="H96" s="165"/>
    </row>
    <row r="97" spans="1:8" ht="30" customHeight="1" x14ac:dyDescent="0.25">
      <c r="A97" s="165"/>
      <c r="B97" s="168"/>
      <c r="C97" s="28" t="s">
        <v>491</v>
      </c>
      <c r="D97" s="20">
        <v>515</v>
      </c>
      <c r="E97" s="171"/>
      <c r="F97" s="175"/>
      <c r="G97" s="162"/>
      <c r="H97" s="165"/>
    </row>
    <row r="98" spans="1:8" ht="30" customHeight="1" x14ac:dyDescent="0.25">
      <c r="A98" s="165"/>
      <c r="B98" s="168"/>
      <c r="C98" s="28" t="s">
        <v>492</v>
      </c>
      <c r="D98" s="20">
        <v>120</v>
      </c>
      <c r="E98" s="171"/>
      <c r="F98" s="175"/>
      <c r="G98" s="162"/>
      <c r="H98" s="165"/>
    </row>
    <row r="99" spans="1:8" ht="30" customHeight="1" x14ac:dyDescent="0.25">
      <c r="A99" s="165"/>
      <c r="B99" s="168"/>
      <c r="C99" s="28" t="s">
        <v>493</v>
      </c>
      <c r="D99" s="20">
        <v>110</v>
      </c>
      <c r="E99" s="171"/>
      <c r="F99" s="174"/>
      <c r="G99" s="162"/>
      <c r="H99" s="165"/>
    </row>
    <row r="100" spans="1:8" ht="30" customHeight="1" x14ac:dyDescent="0.25">
      <c r="A100" s="165"/>
      <c r="B100" s="168"/>
      <c r="C100" s="28" t="s">
        <v>495</v>
      </c>
      <c r="D100" s="20">
        <v>544</v>
      </c>
      <c r="E100" s="171"/>
      <c r="F100" s="173" t="s">
        <v>25</v>
      </c>
      <c r="G100" s="162"/>
      <c r="H100" s="165"/>
    </row>
    <row r="101" spans="1:8" ht="30" customHeight="1" x14ac:dyDescent="0.25">
      <c r="A101" s="166"/>
      <c r="B101" s="169"/>
      <c r="C101" s="28" t="s">
        <v>494</v>
      </c>
      <c r="D101" s="20">
        <v>70</v>
      </c>
      <c r="E101" s="172"/>
      <c r="F101" s="174"/>
      <c r="G101" s="163"/>
      <c r="H101" s="166"/>
    </row>
    <row r="102" spans="1:8" ht="30" customHeight="1" x14ac:dyDescent="0.25">
      <c r="A102" s="19" t="s">
        <v>265</v>
      </c>
      <c r="B102" s="23">
        <v>45443</v>
      </c>
      <c r="C102" s="28" t="s">
        <v>496</v>
      </c>
      <c r="D102" s="20">
        <v>24</v>
      </c>
      <c r="E102" s="20">
        <v>5760</v>
      </c>
      <c r="F102" s="37" t="s">
        <v>114</v>
      </c>
      <c r="G102" s="22" t="s">
        <v>497</v>
      </c>
      <c r="H102" s="19" t="s">
        <v>498</v>
      </c>
    </row>
    <row r="103" spans="1:8" ht="30" customHeight="1" x14ac:dyDescent="0.25">
      <c r="A103" s="164" t="s">
        <v>268</v>
      </c>
      <c r="B103" s="167">
        <v>45443</v>
      </c>
      <c r="C103" s="28" t="s">
        <v>499</v>
      </c>
      <c r="D103" s="20">
        <v>880</v>
      </c>
      <c r="E103" s="170">
        <v>1815</v>
      </c>
      <c r="F103" s="173" t="s">
        <v>501</v>
      </c>
      <c r="G103" s="161" t="s">
        <v>408</v>
      </c>
      <c r="H103" s="164" t="s">
        <v>239</v>
      </c>
    </row>
    <row r="104" spans="1:8" ht="30" customHeight="1" x14ac:dyDescent="0.25">
      <c r="A104" s="166"/>
      <c r="B104" s="169"/>
      <c r="C104" s="28" t="s">
        <v>500</v>
      </c>
      <c r="D104" s="20">
        <v>935</v>
      </c>
      <c r="E104" s="172"/>
      <c r="F104" s="174"/>
      <c r="G104" s="163"/>
      <c r="H104" s="166"/>
    </row>
    <row r="105" spans="1:8" ht="30" customHeight="1" x14ac:dyDescent="0.25">
      <c r="A105" s="19" t="s">
        <v>287</v>
      </c>
      <c r="B105" s="23">
        <v>45443</v>
      </c>
      <c r="C105" s="28" t="s">
        <v>502</v>
      </c>
      <c r="D105" s="20">
        <v>14.38</v>
      </c>
      <c r="E105" s="20">
        <v>10066</v>
      </c>
      <c r="F105" s="37" t="s">
        <v>355</v>
      </c>
      <c r="G105" s="22" t="s">
        <v>391</v>
      </c>
      <c r="H105" s="19" t="s">
        <v>264</v>
      </c>
    </row>
    <row r="106" spans="1:8" ht="30" customHeight="1" x14ac:dyDescent="0.25">
      <c r="A106" s="164" t="s">
        <v>297</v>
      </c>
      <c r="B106" s="167">
        <v>45443</v>
      </c>
      <c r="C106" s="28" t="s">
        <v>503</v>
      </c>
      <c r="D106" s="20">
        <v>2835</v>
      </c>
      <c r="E106" s="170">
        <v>9084</v>
      </c>
      <c r="F106" s="37" t="s">
        <v>23</v>
      </c>
      <c r="G106" s="161" t="s">
        <v>420</v>
      </c>
      <c r="H106" s="164" t="s">
        <v>421</v>
      </c>
    </row>
    <row r="107" spans="1:8" ht="30" customHeight="1" x14ac:dyDescent="0.25">
      <c r="A107" s="165"/>
      <c r="B107" s="168"/>
      <c r="C107" s="28" t="s">
        <v>504</v>
      </c>
      <c r="D107" s="20">
        <v>60</v>
      </c>
      <c r="E107" s="171"/>
      <c r="F107" s="173" t="s">
        <v>24</v>
      </c>
      <c r="G107" s="162"/>
      <c r="H107" s="165"/>
    </row>
    <row r="108" spans="1:8" ht="30" customHeight="1" x14ac:dyDescent="0.25">
      <c r="A108" s="165"/>
      <c r="B108" s="168"/>
      <c r="C108" s="28" t="s">
        <v>505</v>
      </c>
      <c r="D108" s="20">
        <v>145</v>
      </c>
      <c r="E108" s="171"/>
      <c r="F108" s="175"/>
      <c r="G108" s="162"/>
      <c r="H108" s="165"/>
    </row>
    <row r="109" spans="1:8" ht="30" customHeight="1" x14ac:dyDescent="0.25">
      <c r="A109" s="165"/>
      <c r="B109" s="168"/>
      <c r="C109" s="28" t="s">
        <v>506</v>
      </c>
      <c r="D109" s="20">
        <v>600</v>
      </c>
      <c r="E109" s="171"/>
      <c r="F109" s="175"/>
      <c r="G109" s="162"/>
      <c r="H109" s="165"/>
    </row>
    <row r="110" spans="1:8" ht="30" customHeight="1" x14ac:dyDescent="0.25">
      <c r="A110" s="165"/>
      <c r="B110" s="168"/>
      <c r="C110" s="28" t="s">
        <v>507</v>
      </c>
      <c r="D110" s="20">
        <v>2780</v>
      </c>
      <c r="E110" s="171"/>
      <c r="F110" s="175"/>
      <c r="G110" s="162"/>
      <c r="H110" s="165"/>
    </row>
    <row r="111" spans="1:8" ht="30" customHeight="1" x14ac:dyDescent="0.25">
      <c r="A111" s="165"/>
      <c r="B111" s="168"/>
      <c r="C111" s="28" t="s">
        <v>508</v>
      </c>
      <c r="D111" s="20">
        <v>125</v>
      </c>
      <c r="E111" s="171"/>
      <c r="F111" s="175"/>
      <c r="G111" s="162"/>
      <c r="H111" s="165"/>
    </row>
    <row r="112" spans="1:8" ht="30" customHeight="1" x14ac:dyDescent="0.25">
      <c r="A112" s="165"/>
      <c r="B112" s="168"/>
      <c r="C112" s="28" t="s">
        <v>509</v>
      </c>
      <c r="D112" s="20">
        <v>50</v>
      </c>
      <c r="E112" s="171"/>
      <c r="F112" s="175"/>
      <c r="G112" s="162"/>
      <c r="H112" s="165"/>
    </row>
    <row r="113" spans="1:8" ht="30" customHeight="1" x14ac:dyDescent="0.25">
      <c r="A113" s="165"/>
      <c r="B113" s="168"/>
      <c r="C113" s="28" t="s">
        <v>510</v>
      </c>
      <c r="D113" s="20">
        <v>180</v>
      </c>
      <c r="E113" s="171"/>
      <c r="F113" s="175"/>
      <c r="G113" s="162"/>
      <c r="H113" s="165"/>
    </row>
    <row r="114" spans="1:8" ht="30" customHeight="1" x14ac:dyDescent="0.25">
      <c r="A114" s="165"/>
      <c r="B114" s="168"/>
      <c r="C114" s="28" t="s">
        <v>511</v>
      </c>
      <c r="D114" s="20">
        <v>120</v>
      </c>
      <c r="E114" s="171"/>
      <c r="F114" s="175"/>
      <c r="G114" s="162"/>
      <c r="H114" s="165"/>
    </row>
    <row r="115" spans="1:8" ht="30" customHeight="1" x14ac:dyDescent="0.25">
      <c r="A115" s="165"/>
      <c r="B115" s="168"/>
      <c r="C115" s="28" t="s">
        <v>512</v>
      </c>
      <c r="D115" s="20">
        <v>1450</v>
      </c>
      <c r="E115" s="171"/>
      <c r="F115" s="175"/>
      <c r="G115" s="162"/>
      <c r="H115" s="165"/>
    </row>
    <row r="116" spans="1:8" ht="30" customHeight="1" x14ac:dyDescent="0.25">
      <c r="A116" s="165"/>
      <c r="B116" s="168"/>
      <c r="C116" s="28" t="s">
        <v>513</v>
      </c>
      <c r="D116" s="20">
        <v>125</v>
      </c>
      <c r="E116" s="171"/>
      <c r="F116" s="174"/>
      <c r="G116" s="162"/>
      <c r="H116" s="165"/>
    </row>
    <row r="117" spans="1:8" ht="30" customHeight="1" x14ac:dyDescent="0.25">
      <c r="A117" s="165"/>
      <c r="B117" s="168"/>
      <c r="C117" s="28" t="s">
        <v>514</v>
      </c>
      <c r="D117" s="20">
        <v>544</v>
      </c>
      <c r="E117" s="171"/>
      <c r="F117" s="173" t="s">
        <v>25</v>
      </c>
      <c r="G117" s="162"/>
      <c r="H117" s="165"/>
    </row>
    <row r="118" spans="1:8" ht="30" customHeight="1" x14ac:dyDescent="0.25">
      <c r="A118" s="166"/>
      <c r="B118" s="169"/>
      <c r="C118" s="28" t="s">
        <v>515</v>
      </c>
      <c r="D118" s="20">
        <v>70</v>
      </c>
      <c r="E118" s="172"/>
      <c r="F118" s="174"/>
      <c r="G118" s="163"/>
      <c r="H118" s="166"/>
    </row>
    <row r="119" spans="1:8" ht="30" customHeight="1" x14ac:dyDescent="0.25">
      <c r="A119" s="19" t="s">
        <v>298</v>
      </c>
      <c r="B119" s="23">
        <v>45443</v>
      </c>
      <c r="C119" s="42" t="s">
        <v>516</v>
      </c>
      <c r="D119" s="20">
        <v>4999</v>
      </c>
      <c r="E119" s="20">
        <v>24995</v>
      </c>
      <c r="F119" s="37" t="s">
        <v>55</v>
      </c>
      <c r="G119" s="22" t="s">
        <v>517</v>
      </c>
      <c r="H119" s="19" t="s">
        <v>65</v>
      </c>
    </row>
    <row r="120" spans="1:8" ht="30" customHeight="1" x14ac:dyDescent="0.25">
      <c r="A120" s="19" t="s">
        <v>301</v>
      </c>
      <c r="B120" s="23">
        <v>45443</v>
      </c>
      <c r="C120" s="28" t="s">
        <v>518</v>
      </c>
      <c r="D120" s="20">
        <v>1.25</v>
      </c>
      <c r="E120" s="20">
        <v>3125</v>
      </c>
      <c r="F120" s="37" t="s">
        <v>143</v>
      </c>
      <c r="G120" s="22" t="s">
        <v>519</v>
      </c>
      <c r="H120" s="19" t="s">
        <v>520</v>
      </c>
    </row>
    <row r="121" spans="1:8" ht="30" customHeight="1" x14ac:dyDescent="0.25">
      <c r="A121" s="19" t="s">
        <v>312</v>
      </c>
      <c r="B121" s="23">
        <v>45443</v>
      </c>
      <c r="C121" s="28" t="s">
        <v>521</v>
      </c>
      <c r="D121" s="20">
        <v>0.8</v>
      </c>
      <c r="E121" s="20">
        <v>4000</v>
      </c>
      <c r="F121" s="37" t="s">
        <v>143</v>
      </c>
      <c r="G121" s="22" t="s">
        <v>522</v>
      </c>
      <c r="H121" s="19" t="s">
        <v>145</v>
      </c>
    </row>
    <row r="122" spans="1:8" ht="30" customHeight="1" x14ac:dyDescent="0.25">
      <c r="A122" s="19" t="s">
        <v>322</v>
      </c>
      <c r="B122" s="23">
        <v>45443</v>
      </c>
      <c r="C122" s="28" t="s">
        <v>523</v>
      </c>
      <c r="D122" s="20">
        <v>22500</v>
      </c>
      <c r="E122" s="20">
        <v>22500</v>
      </c>
      <c r="F122" s="37" t="s">
        <v>381</v>
      </c>
      <c r="G122" s="22" t="s">
        <v>524</v>
      </c>
      <c r="H122" s="19" t="s">
        <v>525</v>
      </c>
    </row>
    <row r="123" spans="1:8" ht="30" customHeight="1" x14ac:dyDescent="0.25">
      <c r="A123" s="19" t="s">
        <v>339</v>
      </c>
      <c r="B123" s="23">
        <v>45443</v>
      </c>
      <c r="C123" s="28" t="s">
        <v>526</v>
      </c>
      <c r="D123" s="20">
        <v>4595</v>
      </c>
      <c r="E123" s="20">
        <v>4595</v>
      </c>
      <c r="F123" s="37" t="s">
        <v>381</v>
      </c>
      <c r="G123" s="22" t="s">
        <v>527</v>
      </c>
      <c r="H123" s="19" t="s">
        <v>528</v>
      </c>
    </row>
    <row r="124" spans="1:8" ht="30" customHeight="1" x14ac:dyDescent="0.25">
      <c r="A124" s="164" t="s">
        <v>341</v>
      </c>
      <c r="B124" s="167">
        <v>45443</v>
      </c>
      <c r="C124" s="28" t="s">
        <v>529</v>
      </c>
      <c r="D124" s="20">
        <v>1700</v>
      </c>
      <c r="E124" s="170">
        <v>4199</v>
      </c>
      <c r="F124" s="37" t="s">
        <v>23</v>
      </c>
      <c r="G124" s="161" t="s">
        <v>420</v>
      </c>
      <c r="H124" s="164" t="s">
        <v>421</v>
      </c>
    </row>
    <row r="125" spans="1:8" ht="30" customHeight="1" x14ac:dyDescent="0.25">
      <c r="A125" s="165"/>
      <c r="B125" s="168"/>
      <c r="C125" s="28" t="s">
        <v>530</v>
      </c>
      <c r="D125" s="20">
        <v>160</v>
      </c>
      <c r="E125" s="171"/>
      <c r="F125" s="173" t="s">
        <v>24</v>
      </c>
      <c r="G125" s="162"/>
      <c r="H125" s="165"/>
    </row>
    <row r="126" spans="1:8" ht="30" customHeight="1" x14ac:dyDescent="0.25">
      <c r="A126" s="165"/>
      <c r="B126" s="168"/>
      <c r="C126" s="28" t="s">
        <v>531</v>
      </c>
      <c r="D126" s="20">
        <v>1600</v>
      </c>
      <c r="E126" s="171"/>
      <c r="F126" s="174"/>
      <c r="G126" s="162"/>
      <c r="H126" s="165"/>
    </row>
    <row r="127" spans="1:8" ht="30" customHeight="1" x14ac:dyDescent="0.25">
      <c r="A127" s="165"/>
      <c r="B127" s="168"/>
      <c r="C127" s="28" t="s">
        <v>532</v>
      </c>
      <c r="D127" s="20">
        <v>544</v>
      </c>
      <c r="E127" s="171"/>
      <c r="F127" s="173" t="s">
        <v>25</v>
      </c>
      <c r="G127" s="162"/>
      <c r="H127" s="165"/>
    </row>
    <row r="128" spans="1:8" ht="30" customHeight="1" x14ac:dyDescent="0.25">
      <c r="A128" s="165"/>
      <c r="B128" s="168"/>
      <c r="C128" s="28" t="s">
        <v>534</v>
      </c>
      <c r="D128" s="20">
        <v>125</v>
      </c>
      <c r="E128" s="171"/>
      <c r="F128" s="175"/>
      <c r="G128" s="162"/>
      <c r="H128" s="165"/>
    </row>
    <row r="129" spans="1:8" ht="30" customHeight="1" x14ac:dyDescent="0.25">
      <c r="A129" s="166"/>
      <c r="B129" s="169"/>
      <c r="C129" s="28" t="s">
        <v>533</v>
      </c>
      <c r="D129" s="20">
        <v>70</v>
      </c>
      <c r="E129" s="172"/>
      <c r="F129" s="174"/>
      <c r="G129" s="163"/>
      <c r="H129" s="166"/>
    </row>
    <row r="130" spans="1:8" ht="63.75" customHeight="1" x14ac:dyDescent="0.25">
      <c r="A130" s="19" t="s">
        <v>347</v>
      </c>
      <c r="B130" s="23">
        <v>45443</v>
      </c>
      <c r="C130" s="28" t="s">
        <v>535</v>
      </c>
      <c r="D130" s="20">
        <v>24600</v>
      </c>
      <c r="E130" s="20">
        <v>24600</v>
      </c>
      <c r="F130" s="37" t="s">
        <v>424</v>
      </c>
      <c r="G130" s="22" t="s">
        <v>425</v>
      </c>
      <c r="H130" s="19" t="s">
        <v>426</v>
      </c>
    </row>
    <row r="131" spans="1:8" ht="30" customHeight="1" x14ac:dyDescent="0.25">
      <c r="A131" s="164" t="s">
        <v>360</v>
      </c>
      <c r="B131" s="167">
        <v>45443</v>
      </c>
      <c r="C131" s="28" t="s">
        <v>90</v>
      </c>
      <c r="D131" s="20">
        <v>1350</v>
      </c>
      <c r="E131" s="170">
        <v>2329</v>
      </c>
      <c r="F131" s="37" t="s">
        <v>23</v>
      </c>
      <c r="G131" s="161" t="s">
        <v>420</v>
      </c>
      <c r="H131" s="164" t="s">
        <v>421</v>
      </c>
    </row>
    <row r="132" spans="1:8" ht="30" customHeight="1" x14ac:dyDescent="0.25">
      <c r="A132" s="165"/>
      <c r="B132" s="168"/>
      <c r="C132" s="28" t="s">
        <v>536</v>
      </c>
      <c r="D132" s="20">
        <v>60</v>
      </c>
      <c r="E132" s="171"/>
      <c r="F132" s="173" t="s">
        <v>24</v>
      </c>
      <c r="G132" s="162"/>
      <c r="H132" s="165"/>
    </row>
    <row r="133" spans="1:8" ht="30" customHeight="1" x14ac:dyDescent="0.25">
      <c r="A133" s="165"/>
      <c r="B133" s="168"/>
      <c r="C133" s="28" t="s">
        <v>537</v>
      </c>
      <c r="D133" s="20">
        <v>160</v>
      </c>
      <c r="E133" s="171"/>
      <c r="F133" s="175"/>
      <c r="G133" s="162"/>
      <c r="H133" s="165"/>
    </row>
    <row r="134" spans="1:8" ht="30" customHeight="1" x14ac:dyDescent="0.25">
      <c r="A134" s="165"/>
      <c r="B134" s="168"/>
      <c r="C134" s="28" t="s">
        <v>538</v>
      </c>
      <c r="D134" s="20">
        <v>145</v>
      </c>
      <c r="E134" s="171"/>
      <c r="F134" s="174"/>
      <c r="G134" s="162"/>
      <c r="H134" s="165"/>
    </row>
    <row r="135" spans="1:8" ht="30" customHeight="1" x14ac:dyDescent="0.25">
      <c r="A135" s="165"/>
      <c r="B135" s="168"/>
      <c r="C135" s="28" t="s">
        <v>539</v>
      </c>
      <c r="D135" s="20">
        <v>544</v>
      </c>
      <c r="E135" s="171"/>
      <c r="F135" s="173" t="s">
        <v>25</v>
      </c>
      <c r="G135" s="162"/>
      <c r="H135" s="165"/>
    </row>
    <row r="136" spans="1:8" ht="30" customHeight="1" x14ac:dyDescent="0.25">
      <c r="A136" s="166"/>
      <c r="B136" s="169"/>
      <c r="C136" s="28" t="s">
        <v>540</v>
      </c>
      <c r="D136" s="20">
        <v>70</v>
      </c>
      <c r="E136" s="172"/>
      <c r="F136" s="174"/>
      <c r="G136" s="163"/>
      <c r="H136" s="166"/>
    </row>
    <row r="137" spans="1:8" ht="68.25" customHeight="1" x14ac:dyDescent="0.25">
      <c r="A137" s="19" t="s">
        <v>541</v>
      </c>
      <c r="B137" s="23">
        <v>45443</v>
      </c>
      <c r="C137" s="28" t="s">
        <v>542</v>
      </c>
      <c r="D137" s="20">
        <v>7650</v>
      </c>
      <c r="E137" s="20">
        <v>7650</v>
      </c>
      <c r="F137" s="37" t="s">
        <v>424</v>
      </c>
      <c r="G137" s="22" t="s">
        <v>425</v>
      </c>
      <c r="H137" s="19" t="s">
        <v>426</v>
      </c>
    </row>
    <row r="138" spans="1:8" ht="30" customHeight="1" x14ac:dyDescent="0.25">
      <c r="A138" s="164" t="s">
        <v>543</v>
      </c>
      <c r="B138" s="167">
        <v>45443</v>
      </c>
      <c r="C138" s="28" t="s">
        <v>544</v>
      </c>
      <c r="D138" s="20">
        <v>5400</v>
      </c>
      <c r="E138" s="170">
        <v>11610</v>
      </c>
      <c r="F138" s="173" t="s">
        <v>546</v>
      </c>
      <c r="G138" s="161" t="s">
        <v>547</v>
      </c>
      <c r="H138" s="164" t="s">
        <v>110</v>
      </c>
    </row>
    <row r="139" spans="1:8" ht="30" customHeight="1" x14ac:dyDescent="0.25">
      <c r="A139" s="166"/>
      <c r="B139" s="169"/>
      <c r="C139" s="28" t="s">
        <v>545</v>
      </c>
      <c r="D139" s="20">
        <v>6210</v>
      </c>
      <c r="E139" s="172"/>
      <c r="F139" s="174"/>
      <c r="G139" s="163"/>
      <c r="H139" s="166"/>
    </row>
    <row r="140" spans="1:8" ht="30" customHeight="1" x14ac:dyDescent="0.25">
      <c r="A140" s="164" t="s">
        <v>548</v>
      </c>
      <c r="B140" s="167">
        <v>45443</v>
      </c>
      <c r="C140" s="28" t="s">
        <v>549</v>
      </c>
      <c r="D140" s="20">
        <v>3080</v>
      </c>
      <c r="E140" s="170">
        <v>17442.5</v>
      </c>
      <c r="F140" s="173" t="s">
        <v>114</v>
      </c>
      <c r="G140" s="161" t="s">
        <v>397</v>
      </c>
      <c r="H140" s="164" t="s">
        <v>157</v>
      </c>
    </row>
    <row r="141" spans="1:8" ht="30" customHeight="1" x14ac:dyDescent="0.25">
      <c r="A141" s="165"/>
      <c r="B141" s="168"/>
      <c r="C141" s="28" t="s">
        <v>550</v>
      </c>
      <c r="D141" s="20">
        <v>362.5</v>
      </c>
      <c r="E141" s="171"/>
      <c r="F141" s="175"/>
      <c r="G141" s="162"/>
      <c r="H141" s="165"/>
    </row>
    <row r="142" spans="1:8" ht="30" customHeight="1" x14ac:dyDescent="0.25">
      <c r="A142" s="166"/>
      <c r="B142" s="169"/>
      <c r="C142" s="28" t="s">
        <v>551</v>
      </c>
      <c r="D142" s="20">
        <v>14000</v>
      </c>
      <c r="E142" s="172"/>
      <c r="F142" s="174"/>
      <c r="G142" s="163"/>
      <c r="H142" s="166"/>
    </row>
    <row r="143" spans="1:8" ht="30" customHeight="1" x14ac:dyDescent="0.25">
      <c r="A143" s="164" t="s">
        <v>552</v>
      </c>
      <c r="B143" s="167">
        <v>45443</v>
      </c>
      <c r="C143" s="28" t="s">
        <v>553</v>
      </c>
      <c r="D143" s="20">
        <v>4375</v>
      </c>
      <c r="E143" s="170">
        <v>16669</v>
      </c>
      <c r="F143" s="37" t="s">
        <v>23</v>
      </c>
      <c r="G143" s="161" t="s">
        <v>420</v>
      </c>
      <c r="H143" s="164" t="s">
        <v>421</v>
      </c>
    </row>
    <row r="144" spans="1:8" ht="30" customHeight="1" x14ac:dyDescent="0.25">
      <c r="A144" s="165"/>
      <c r="B144" s="168"/>
      <c r="C144" s="28" t="s">
        <v>554</v>
      </c>
      <c r="D144" s="20">
        <v>60</v>
      </c>
      <c r="E144" s="171"/>
      <c r="F144" s="173" t="s">
        <v>24</v>
      </c>
      <c r="G144" s="162"/>
      <c r="H144" s="165"/>
    </row>
    <row r="145" spans="1:8" ht="30" customHeight="1" x14ac:dyDescent="0.25">
      <c r="A145" s="165"/>
      <c r="B145" s="168"/>
      <c r="C145" s="28" t="s">
        <v>555</v>
      </c>
      <c r="D145" s="20">
        <v>145</v>
      </c>
      <c r="E145" s="171"/>
      <c r="F145" s="175"/>
      <c r="G145" s="162"/>
      <c r="H145" s="165"/>
    </row>
    <row r="146" spans="1:8" ht="39.950000000000003" customHeight="1" x14ac:dyDescent="0.25">
      <c r="A146" s="165"/>
      <c r="B146" s="168"/>
      <c r="C146" s="28" t="s">
        <v>556</v>
      </c>
      <c r="D146" s="20">
        <v>250</v>
      </c>
      <c r="E146" s="171"/>
      <c r="F146" s="175"/>
      <c r="G146" s="162"/>
      <c r="H146" s="165"/>
    </row>
    <row r="147" spans="1:8" ht="39.950000000000003" customHeight="1" x14ac:dyDescent="0.25">
      <c r="A147" s="165"/>
      <c r="B147" s="168"/>
      <c r="C147" s="28" t="s">
        <v>557</v>
      </c>
      <c r="D147" s="20">
        <v>1375</v>
      </c>
      <c r="E147" s="171"/>
      <c r="F147" s="175"/>
      <c r="G147" s="162"/>
      <c r="H147" s="165"/>
    </row>
    <row r="148" spans="1:8" ht="39.950000000000003" customHeight="1" x14ac:dyDescent="0.25">
      <c r="A148" s="165"/>
      <c r="B148" s="168"/>
      <c r="C148" s="28" t="s">
        <v>558</v>
      </c>
      <c r="D148" s="20">
        <v>1375</v>
      </c>
      <c r="E148" s="171"/>
      <c r="F148" s="175"/>
      <c r="G148" s="162"/>
      <c r="H148" s="165"/>
    </row>
    <row r="149" spans="1:8" ht="30" customHeight="1" x14ac:dyDescent="0.25">
      <c r="A149" s="165"/>
      <c r="B149" s="168"/>
      <c r="C149" s="28" t="s">
        <v>559</v>
      </c>
      <c r="D149" s="20">
        <v>125</v>
      </c>
      <c r="E149" s="171"/>
      <c r="F149" s="175"/>
      <c r="G149" s="162"/>
      <c r="H149" s="165"/>
    </row>
    <row r="150" spans="1:8" ht="30" customHeight="1" x14ac:dyDescent="0.25">
      <c r="A150" s="165"/>
      <c r="B150" s="168"/>
      <c r="C150" s="28" t="s">
        <v>560</v>
      </c>
      <c r="D150" s="20">
        <v>180</v>
      </c>
      <c r="E150" s="171"/>
      <c r="F150" s="175"/>
      <c r="G150" s="162"/>
      <c r="H150" s="165"/>
    </row>
    <row r="151" spans="1:8" ht="30" customHeight="1" x14ac:dyDescent="0.25">
      <c r="A151" s="165"/>
      <c r="B151" s="168"/>
      <c r="C151" s="28" t="s">
        <v>561</v>
      </c>
      <c r="D151" s="20">
        <v>120</v>
      </c>
      <c r="E151" s="171"/>
      <c r="F151" s="175"/>
      <c r="G151" s="162"/>
      <c r="H151" s="165"/>
    </row>
    <row r="152" spans="1:8" ht="30" customHeight="1" x14ac:dyDescent="0.25">
      <c r="A152" s="165"/>
      <c r="B152" s="168"/>
      <c r="C152" s="28" t="s">
        <v>562</v>
      </c>
      <c r="D152" s="20">
        <v>5800</v>
      </c>
      <c r="E152" s="171"/>
      <c r="F152" s="175"/>
      <c r="G152" s="162"/>
      <c r="H152" s="165"/>
    </row>
    <row r="153" spans="1:8" ht="30" customHeight="1" x14ac:dyDescent="0.25">
      <c r="A153" s="165"/>
      <c r="B153" s="168"/>
      <c r="C153" s="28" t="s">
        <v>563</v>
      </c>
      <c r="D153" s="20">
        <v>1650</v>
      </c>
      <c r="E153" s="171"/>
      <c r="F153" s="174"/>
      <c r="G153" s="162"/>
      <c r="H153" s="165"/>
    </row>
    <row r="154" spans="1:8" ht="30" customHeight="1" x14ac:dyDescent="0.25">
      <c r="A154" s="165"/>
      <c r="B154" s="168"/>
      <c r="C154" s="28" t="s">
        <v>564</v>
      </c>
      <c r="D154" s="20">
        <v>544</v>
      </c>
      <c r="E154" s="171"/>
      <c r="F154" s="173" t="s">
        <v>25</v>
      </c>
      <c r="G154" s="162"/>
      <c r="H154" s="165"/>
    </row>
    <row r="155" spans="1:8" ht="30" customHeight="1" x14ac:dyDescent="0.25">
      <c r="A155" s="165"/>
      <c r="B155" s="168"/>
      <c r="C155" s="28" t="s">
        <v>565</v>
      </c>
      <c r="D155" s="20">
        <v>600</v>
      </c>
      <c r="E155" s="171"/>
      <c r="F155" s="175"/>
      <c r="G155" s="162"/>
      <c r="H155" s="165"/>
    </row>
    <row r="156" spans="1:8" ht="30" customHeight="1" x14ac:dyDescent="0.25">
      <c r="A156" s="166"/>
      <c r="B156" s="169"/>
      <c r="C156" s="28" t="s">
        <v>566</v>
      </c>
      <c r="D156" s="20">
        <v>70</v>
      </c>
      <c r="E156" s="172"/>
      <c r="F156" s="174"/>
      <c r="G156" s="163"/>
      <c r="H156" s="166"/>
    </row>
    <row r="157" spans="1:8" ht="50.1" customHeight="1" x14ac:dyDescent="0.25">
      <c r="A157" s="164" t="s">
        <v>567</v>
      </c>
      <c r="B157" s="167">
        <v>45443</v>
      </c>
      <c r="C157" s="28" t="s">
        <v>568</v>
      </c>
      <c r="D157" s="20">
        <v>2875</v>
      </c>
      <c r="E157" s="170">
        <v>6435</v>
      </c>
      <c r="F157" s="173" t="s">
        <v>24</v>
      </c>
      <c r="G157" s="161" t="s">
        <v>571</v>
      </c>
      <c r="H157" s="164" t="s">
        <v>572</v>
      </c>
    </row>
    <row r="158" spans="1:8" ht="50.1" customHeight="1" x14ac:dyDescent="0.25">
      <c r="A158" s="165"/>
      <c r="B158" s="168"/>
      <c r="C158" s="28" t="s">
        <v>569</v>
      </c>
      <c r="D158" s="20">
        <v>1400</v>
      </c>
      <c r="E158" s="171"/>
      <c r="F158" s="175"/>
      <c r="G158" s="162"/>
      <c r="H158" s="165"/>
    </row>
    <row r="159" spans="1:8" ht="50.1" customHeight="1" x14ac:dyDescent="0.25">
      <c r="A159" s="166"/>
      <c r="B159" s="169"/>
      <c r="C159" s="28" t="s">
        <v>570</v>
      </c>
      <c r="D159" s="20">
        <v>2160</v>
      </c>
      <c r="E159" s="172"/>
      <c r="F159" s="174"/>
      <c r="G159" s="163"/>
      <c r="H159" s="166"/>
    </row>
    <row r="160" spans="1:8" ht="30" customHeight="1" x14ac:dyDescent="0.25">
      <c r="A160" s="164" t="s">
        <v>580</v>
      </c>
      <c r="B160" s="167">
        <v>45443</v>
      </c>
      <c r="C160" s="28" t="s">
        <v>573</v>
      </c>
      <c r="D160" s="20">
        <v>300</v>
      </c>
      <c r="E160" s="170">
        <v>8862.5</v>
      </c>
      <c r="F160" s="173" t="s">
        <v>63</v>
      </c>
      <c r="G160" s="161" t="s">
        <v>581</v>
      </c>
      <c r="H160" s="164" t="s">
        <v>582</v>
      </c>
    </row>
    <row r="161" spans="1:8" ht="30" customHeight="1" x14ac:dyDescent="0.25">
      <c r="A161" s="165"/>
      <c r="B161" s="168"/>
      <c r="C161" s="28" t="s">
        <v>574</v>
      </c>
      <c r="D161" s="20">
        <v>217.5</v>
      </c>
      <c r="E161" s="171"/>
      <c r="F161" s="175"/>
      <c r="G161" s="162"/>
      <c r="H161" s="165"/>
    </row>
    <row r="162" spans="1:8" ht="30" customHeight="1" x14ac:dyDescent="0.25">
      <c r="A162" s="165"/>
      <c r="B162" s="168"/>
      <c r="C162" s="28" t="s">
        <v>575</v>
      </c>
      <c r="D162" s="20">
        <v>142.5</v>
      </c>
      <c r="E162" s="171"/>
      <c r="F162" s="175"/>
      <c r="G162" s="162"/>
      <c r="H162" s="165"/>
    </row>
    <row r="163" spans="1:8" ht="30" customHeight="1" x14ac:dyDescent="0.25">
      <c r="A163" s="165"/>
      <c r="B163" s="168"/>
      <c r="C163" s="28" t="s">
        <v>576</v>
      </c>
      <c r="D163" s="20">
        <v>247.5</v>
      </c>
      <c r="E163" s="171"/>
      <c r="F163" s="175"/>
      <c r="G163" s="162"/>
      <c r="H163" s="165"/>
    </row>
    <row r="164" spans="1:8" ht="30" customHeight="1" x14ac:dyDescent="0.25">
      <c r="A164" s="165"/>
      <c r="B164" s="168"/>
      <c r="C164" s="28" t="s">
        <v>577</v>
      </c>
      <c r="D164" s="20">
        <v>305</v>
      </c>
      <c r="E164" s="171"/>
      <c r="F164" s="175"/>
      <c r="G164" s="162"/>
      <c r="H164" s="165"/>
    </row>
    <row r="165" spans="1:8" ht="30" customHeight="1" x14ac:dyDescent="0.25">
      <c r="A165" s="165"/>
      <c r="B165" s="168"/>
      <c r="C165" s="28" t="s">
        <v>578</v>
      </c>
      <c r="D165" s="20">
        <v>4700</v>
      </c>
      <c r="E165" s="171"/>
      <c r="F165" s="175"/>
      <c r="G165" s="162"/>
      <c r="H165" s="165"/>
    </row>
    <row r="166" spans="1:8" ht="30" customHeight="1" x14ac:dyDescent="0.25">
      <c r="A166" s="166"/>
      <c r="B166" s="169"/>
      <c r="C166" s="28" t="s">
        <v>579</v>
      </c>
      <c r="D166" s="20">
        <v>2950</v>
      </c>
      <c r="E166" s="172"/>
      <c r="F166" s="174"/>
      <c r="G166" s="163"/>
      <c r="H166" s="166"/>
    </row>
    <row r="167" spans="1:8" ht="30" customHeight="1" x14ac:dyDescent="0.25">
      <c r="A167" s="19" t="s">
        <v>583</v>
      </c>
      <c r="B167" s="23">
        <v>45443</v>
      </c>
      <c r="C167" s="28" t="s">
        <v>584</v>
      </c>
      <c r="D167" s="20">
        <v>625</v>
      </c>
      <c r="E167" s="20">
        <v>8125</v>
      </c>
      <c r="F167" s="37" t="s">
        <v>227</v>
      </c>
      <c r="G167" s="22" t="s">
        <v>581</v>
      </c>
      <c r="H167" s="19" t="s">
        <v>582</v>
      </c>
    </row>
  </sheetData>
  <autoFilter ref="A7:H141" xr:uid="{00000000-0009-0000-0000-000000000000}"/>
  <mergeCells count="144">
    <mergeCell ref="C1:D1"/>
    <mergeCell ref="C2:D2"/>
    <mergeCell ref="B3:H3"/>
    <mergeCell ref="B4:H4"/>
    <mergeCell ref="B6:H6"/>
    <mergeCell ref="F33:F34"/>
    <mergeCell ref="E29:E34"/>
    <mergeCell ref="F30:F32"/>
    <mergeCell ref="G29:G34"/>
    <mergeCell ref="H29:H34"/>
    <mergeCell ref="B29:B34"/>
    <mergeCell ref="E22:E24"/>
    <mergeCell ref="G22:G24"/>
    <mergeCell ref="H22:H24"/>
    <mergeCell ref="B22:B24"/>
    <mergeCell ref="A29:A34"/>
    <mergeCell ref="A25:A26"/>
    <mergeCell ref="B25:B26"/>
    <mergeCell ref="E25:E26"/>
    <mergeCell ref="G25:G26"/>
    <mergeCell ref="H25:H26"/>
    <mergeCell ref="E51:E64"/>
    <mergeCell ref="F52:F62"/>
    <mergeCell ref="F63:F64"/>
    <mergeCell ref="G51:G64"/>
    <mergeCell ref="H51:H64"/>
    <mergeCell ref="B51:B64"/>
    <mergeCell ref="A51:A64"/>
    <mergeCell ref="F43:F44"/>
    <mergeCell ref="E37:E44"/>
    <mergeCell ref="F38:F42"/>
    <mergeCell ref="G37:G44"/>
    <mergeCell ref="H37:H44"/>
    <mergeCell ref="B37:B44"/>
    <mergeCell ref="A37:A44"/>
    <mergeCell ref="E45:E48"/>
    <mergeCell ref="F45:F48"/>
    <mergeCell ref="G45:G48"/>
    <mergeCell ref="H45:H48"/>
    <mergeCell ref="E85:E88"/>
    <mergeCell ref="F86:F88"/>
    <mergeCell ref="G85:G88"/>
    <mergeCell ref="H85:H88"/>
    <mergeCell ref="B85:B88"/>
    <mergeCell ref="A85:A88"/>
    <mergeCell ref="F82:F83"/>
    <mergeCell ref="E77:E83"/>
    <mergeCell ref="F78:F81"/>
    <mergeCell ref="G77:G83"/>
    <mergeCell ref="H77:H83"/>
    <mergeCell ref="B77:B83"/>
    <mergeCell ref="A77:A83"/>
    <mergeCell ref="E131:E136"/>
    <mergeCell ref="F132:F134"/>
    <mergeCell ref="F135:F136"/>
    <mergeCell ref="G131:G136"/>
    <mergeCell ref="A124:A129"/>
    <mergeCell ref="H131:H136"/>
    <mergeCell ref="B131:B136"/>
    <mergeCell ref="A131:A136"/>
    <mergeCell ref="E106:E118"/>
    <mergeCell ref="F107:F116"/>
    <mergeCell ref="F117:F118"/>
    <mergeCell ref="G106:G118"/>
    <mergeCell ref="H106:H118"/>
    <mergeCell ref="B106:B118"/>
    <mergeCell ref="A106:A118"/>
    <mergeCell ref="E124:E129"/>
    <mergeCell ref="F125:F126"/>
    <mergeCell ref="F127:F129"/>
    <mergeCell ref="G124:G129"/>
    <mergeCell ref="H124:H129"/>
    <mergeCell ref="B124:B129"/>
    <mergeCell ref="A22:A24"/>
    <mergeCell ref="F25:F26"/>
    <mergeCell ref="H14:H16"/>
    <mergeCell ref="B14:B16"/>
    <mergeCell ref="A14:A16"/>
    <mergeCell ref="E18:E21"/>
    <mergeCell ref="F18:F21"/>
    <mergeCell ref="G18:G21"/>
    <mergeCell ref="H18:H21"/>
    <mergeCell ref="B18:B21"/>
    <mergeCell ref="A18:A21"/>
    <mergeCell ref="E14:E16"/>
    <mergeCell ref="F14:F16"/>
    <mergeCell ref="G14:G16"/>
    <mergeCell ref="B45:B48"/>
    <mergeCell ref="A45:A48"/>
    <mergeCell ref="E65:E67"/>
    <mergeCell ref="G65:G67"/>
    <mergeCell ref="H65:H67"/>
    <mergeCell ref="B65:B67"/>
    <mergeCell ref="A65:A67"/>
    <mergeCell ref="E68:E75"/>
    <mergeCell ref="F68:F75"/>
    <mergeCell ref="G68:G75"/>
    <mergeCell ref="H68:H75"/>
    <mergeCell ref="B68:B75"/>
    <mergeCell ref="A68:A75"/>
    <mergeCell ref="G89:G101"/>
    <mergeCell ref="H89:H101"/>
    <mergeCell ref="B89:B101"/>
    <mergeCell ref="A89:A101"/>
    <mergeCell ref="E103:E104"/>
    <mergeCell ref="G103:G104"/>
    <mergeCell ref="H103:H104"/>
    <mergeCell ref="B103:B104"/>
    <mergeCell ref="A103:A104"/>
    <mergeCell ref="F103:F104"/>
    <mergeCell ref="E89:E101"/>
    <mergeCell ref="F100:F101"/>
    <mergeCell ref="F90:F99"/>
    <mergeCell ref="E140:E142"/>
    <mergeCell ref="F140:F142"/>
    <mergeCell ref="G140:G142"/>
    <mergeCell ref="H140:H142"/>
    <mergeCell ref="A140:A142"/>
    <mergeCell ref="B140:B142"/>
    <mergeCell ref="E138:E139"/>
    <mergeCell ref="F138:F139"/>
    <mergeCell ref="G138:G139"/>
    <mergeCell ref="H138:H139"/>
    <mergeCell ref="B138:B139"/>
    <mergeCell ref="A138:A139"/>
    <mergeCell ref="E160:E166"/>
    <mergeCell ref="F160:F166"/>
    <mergeCell ref="G160:G166"/>
    <mergeCell ref="H160:H166"/>
    <mergeCell ref="B160:B166"/>
    <mergeCell ref="A160:A166"/>
    <mergeCell ref="A143:A156"/>
    <mergeCell ref="E157:E159"/>
    <mergeCell ref="F157:F159"/>
    <mergeCell ref="G157:G159"/>
    <mergeCell ref="H157:H159"/>
    <mergeCell ref="B157:B159"/>
    <mergeCell ref="A157:A159"/>
    <mergeCell ref="E143:E156"/>
    <mergeCell ref="F144:F153"/>
    <mergeCell ref="F154:F156"/>
    <mergeCell ref="G143:G156"/>
    <mergeCell ref="H143:H156"/>
    <mergeCell ref="B143:B156"/>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0220-D734-4ABB-B6E6-BC342E83A0FC}">
  <dimension ref="A1:H218"/>
  <sheetViews>
    <sheetView workbookViewId="0">
      <selection activeCell="E194" sqref="E194:E208"/>
    </sheetView>
  </sheetViews>
  <sheetFormatPr baseColWidth="10" defaultColWidth="9.140625" defaultRowHeight="15" x14ac:dyDescent="0.25"/>
  <cols>
    <col min="1" max="1" width="9.140625" style="3" customWidth="1"/>
    <col min="2" max="2" width="13.5703125" customWidth="1"/>
    <col min="3" max="3" width="116.85546875" customWidth="1"/>
    <col min="4" max="4" width="19.28515625" style="55" customWidth="1"/>
    <col min="5" max="5" width="15.5703125" style="56" customWidth="1"/>
    <col min="6" max="6" width="15.5703125" style="57" customWidth="1"/>
    <col min="7" max="7" width="33.42578125" style="58" customWidth="1"/>
    <col min="8" max="8" width="28.85546875" style="59" customWidth="1"/>
    <col min="9" max="9" width="9.140625" customWidth="1"/>
  </cols>
  <sheetData>
    <row r="1" spans="1:8" ht="15" customHeight="1" x14ac:dyDescent="0.25">
      <c r="A1"/>
      <c r="C1" s="152"/>
      <c r="D1" s="152"/>
      <c r="E1" s="46"/>
      <c r="F1" s="47"/>
      <c r="G1" s="47"/>
      <c r="H1" s="47"/>
    </row>
    <row r="2" spans="1:8" ht="15" customHeight="1" x14ac:dyDescent="0.25">
      <c r="A2"/>
      <c r="C2" s="152"/>
      <c r="D2" s="152"/>
      <c r="E2" s="46"/>
      <c r="F2" s="47"/>
      <c r="G2" s="47"/>
      <c r="H2" s="47"/>
    </row>
    <row r="3" spans="1:8" ht="30.75" customHeight="1" x14ac:dyDescent="0.25">
      <c r="A3"/>
      <c r="B3" s="149" t="s">
        <v>585</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38"/>
      <c r="C5" s="38"/>
      <c r="D5" s="48"/>
      <c r="E5" s="48"/>
      <c r="F5" s="49"/>
      <c r="G5" s="50"/>
      <c r="H5" s="50"/>
    </row>
    <row r="6" spans="1:8" ht="31.5" customHeight="1" x14ac:dyDescent="0.25">
      <c r="A6"/>
      <c r="B6" s="151" t="s">
        <v>10</v>
      </c>
      <c r="C6" s="151"/>
      <c r="D6" s="151"/>
      <c r="E6" s="151"/>
      <c r="F6" s="151"/>
      <c r="G6" s="151"/>
      <c r="H6" s="151"/>
    </row>
    <row r="7" spans="1:8" ht="50.1" customHeight="1" x14ac:dyDescent="0.25">
      <c r="A7" s="6" t="s">
        <v>0</v>
      </c>
      <c r="B7" s="7" t="s">
        <v>1</v>
      </c>
      <c r="C7" s="8" t="s">
        <v>2</v>
      </c>
      <c r="D7" s="51" t="s">
        <v>3</v>
      </c>
      <c r="E7" s="51" t="s">
        <v>4</v>
      </c>
      <c r="F7" s="52" t="s">
        <v>5</v>
      </c>
      <c r="G7" s="53" t="s">
        <v>6</v>
      </c>
      <c r="H7" s="54" t="s">
        <v>7</v>
      </c>
    </row>
    <row r="8" spans="1:8" ht="50.1" customHeight="1" x14ac:dyDescent="0.25">
      <c r="A8" s="24" t="s">
        <v>21</v>
      </c>
      <c r="B8" s="25">
        <v>45461</v>
      </c>
      <c r="C8" s="15" t="s">
        <v>586</v>
      </c>
      <c r="D8" s="26">
        <v>23.5</v>
      </c>
      <c r="E8" s="26">
        <v>16450</v>
      </c>
      <c r="F8" s="27" t="s">
        <v>114</v>
      </c>
      <c r="G8" s="28" t="s">
        <v>144</v>
      </c>
      <c r="H8" s="24" t="s">
        <v>145</v>
      </c>
    </row>
    <row r="9" spans="1:8" ht="50.1" customHeight="1" x14ac:dyDescent="0.25">
      <c r="A9" s="39" t="s">
        <v>28</v>
      </c>
      <c r="B9" s="39" t="s">
        <v>587</v>
      </c>
      <c r="C9" s="15" t="s">
        <v>588</v>
      </c>
      <c r="D9" s="40">
        <v>2200</v>
      </c>
      <c r="E9" s="41">
        <v>2200</v>
      </c>
      <c r="F9" s="39" t="s">
        <v>589</v>
      </c>
      <c r="G9" s="39" t="s">
        <v>590</v>
      </c>
      <c r="H9" s="39" t="s">
        <v>591</v>
      </c>
    </row>
    <row r="10" spans="1:8" ht="50.1" customHeight="1" x14ac:dyDescent="0.25">
      <c r="A10" s="39" t="s">
        <v>38</v>
      </c>
      <c r="B10" s="39" t="s">
        <v>593</v>
      </c>
      <c r="C10" s="15" t="s">
        <v>592</v>
      </c>
      <c r="D10" s="40">
        <v>22.9</v>
      </c>
      <c r="E10" s="41">
        <v>8244</v>
      </c>
      <c r="F10" s="39" t="s">
        <v>143</v>
      </c>
      <c r="G10" s="39" t="s">
        <v>144</v>
      </c>
      <c r="H10" s="39" t="s">
        <v>145</v>
      </c>
    </row>
    <row r="11" spans="1:8" ht="50.1" customHeight="1" x14ac:dyDescent="0.25">
      <c r="A11" s="39" t="s">
        <v>39</v>
      </c>
      <c r="B11" s="39" t="s">
        <v>594</v>
      </c>
      <c r="C11" s="15" t="s">
        <v>595</v>
      </c>
      <c r="D11" s="40">
        <v>24</v>
      </c>
      <c r="E11" s="41">
        <v>8400</v>
      </c>
      <c r="F11" s="39" t="s">
        <v>114</v>
      </c>
      <c r="G11" s="39" t="s">
        <v>596</v>
      </c>
      <c r="H11" s="39" t="s">
        <v>498</v>
      </c>
    </row>
    <row r="12" spans="1:8" ht="50.1" customHeight="1" x14ac:dyDescent="0.25">
      <c r="A12" s="39" t="s">
        <v>52</v>
      </c>
      <c r="B12" s="39" t="s">
        <v>594</v>
      </c>
      <c r="C12" s="15" t="s">
        <v>597</v>
      </c>
      <c r="D12" s="40">
        <v>20</v>
      </c>
      <c r="E12" s="41">
        <v>1000</v>
      </c>
      <c r="F12" s="39" t="s">
        <v>114</v>
      </c>
      <c r="G12" s="39" t="s">
        <v>598</v>
      </c>
      <c r="H12" s="39" t="s">
        <v>389</v>
      </c>
    </row>
    <row r="13" spans="1:8" ht="50.1" customHeight="1" x14ac:dyDescent="0.25">
      <c r="A13" s="39" t="s">
        <v>53</v>
      </c>
      <c r="B13" s="39" t="s">
        <v>599</v>
      </c>
      <c r="C13" s="15" t="s">
        <v>600</v>
      </c>
      <c r="D13" s="40">
        <v>12000</v>
      </c>
      <c r="E13" s="41">
        <v>12000</v>
      </c>
      <c r="F13" s="39" t="s">
        <v>546</v>
      </c>
      <c r="G13" s="39" t="s">
        <v>601</v>
      </c>
      <c r="H13" s="39" t="s">
        <v>602</v>
      </c>
    </row>
    <row r="14" spans="1:8" ht="50.1" customHeight="1" x14ac:dyDescent="0.25">
      <c r="A14" s="39" t="s">
        <v>101</v>
      </c>
      <c r="B14" s="39" t="s">
        <v>599</v>
      </c>
      <c r="C14" s="15" t="s">
        <v>603</v>
      </c>
      <c r="D14" s="40">
        <v>63</v>
      </c>
      <c r="E14" s="41">
        <v>12600</v>
      </c>
      <c r="F14" s="39" t="s">
        <v>169</v>
      </c>
      <c r="G14" s="39" t="s">
        <v>177</v>
      </c>
      <c r="H14" s="39" t="s">
        <v>178</v>
      </c>
    </row>
    <row r="15" spans="1:8" ht="50.1" customHeight="1" x14ac:dyDescent="0.25">
      <c r="A15" s="39" t="s">
        <v>105</v>
      </c>
      <c r="B15" s="39" t="s">
        <v>604</v>
      </c>
      <c r="C15" s="15" t="s">
        <v>605</v>
      </c>
      <c r="D15" s="40">
        <v>55</v>
      </c>
      <c r="E15" s="41">
        <v>4400</v>
      </c>
      <c r="F15" s="39" t="s">
        <v>606</v>
      </c>
      <c r="G15" s="39" t="s">
        <v>144</v>
      </c>
      <c r="H15" s="39" t="s">
        <v>145</v>
      </c>
    </row>
    <row r="16" spans="1:8" ht="50.1" customHeight="1" x14ac:dyDescent="0.25">
      <c r="A16" s="39" t="s">
        <v>76</v>
      </c>
      <c r="B16" s="39" t="s">
        <v>604</v>
      </c>
      <c r="C16" s="45" t="s">
        <v>607</v>
      </c>
      <c r="D16" s="40">
        <v>24420</v>
      </c>
      <c r="E16" s="41">
        <v>24420</v>
      </c>
      <c r="F16" s="39" t="s">
        <v>55</v>
      </c>
      <c r="G16" s="39" t="s">
        <v>608</v>
      </c>
      <c r="H16" s="39" t="s">
        <v>609</v>
      </c>
    </row>
    <row r="17" spans="1:8" ht="50.1" customHeight="1" x14ac:dyDescent="0.25">
      <c r="A17" s="39" t="s">
        <v>113</v>
      </c>
      <c r="B17" s="39" t="s">
        <v>604</v>
      </c>
      <c r="C17" s="15" t="s">
        <v>610</v>
      </c>
      <c r="D17" s="40">
        <v>154.66999999999999</v>
      </c>
      <c r="E17" s="41">
        <v>773.35</v>
      </c>
      <c r="F17" s="44" t="s">
        <v>611</v>
      </c>
      <c r="G17" s="39" t="s">
        <v>612</v>
      </c>
      <c r="H17" s="39" t="s">
        <v>613</v>
      </c>
    </row>
    <row r="18" spans="1:8" ht="50.1" customHeight="1" x14ac:dyDescent="0.25">
      <c r="A18" s="39" t="s">
        <v>117</v>
      </c>
      <c r="B18" s="39" t="s">
        <v>604</v>
      </c>
      <c r="C18" s="15" t="s">
        <v>614</v>
      </c>
      <c r="D18" s="20">
        <v>24655</v>
      </c>
      <c r="E18" s="41">
        <v>24655</v>
      </c>
      <c r="F18" s="44" t="s">
        <v>55</v>
      </c>
      <c r="G18" s="39" t="s">
        <v>608</v>
      </c>
      <c r="H18" s="39" t="s">
        <v>609</v>
      </c>
    </row>
    <row r="19" spans="1:8" ht="50.1" customHeight="1" x14ac:dyDescent="0.25">
      <c r="A19" s="39" t="s">
        <v>123</v>
      </c>
      <c r="B19" s="39" t="s">
        <v>604</v>
      </c>
      <c r="C19" s="15" t="s">
        <v>615</v>
      </c>
      <c r="D19" s="20">
        <v>659</v>
      </c>
      <c r="E19" s="41">
        <v>1977</v>
      </c>
      <c r="F19" s="44" t="s">
        <v>102</v>
      </c>
      <c r="G19" s="39" t="s">
        <v>103</v>
      </c>
      <c r="H19" s="39" t="s">
        <v>104</v>
      </c>
    </row>
    <row r="20" spans="1:8" ht="50.1" customHeight="1" x14ac:dyDescent="0.25">
      <c r="A20" s="194" t="s">
        <v>127</v>
      </c>
      <c r="B20" s="194" t="s">
        <v>604</v>
      </c>
      <c r="C20" s="15" t="s">
        <v>616</v>
      </c>
      <c r="D20" s="20">
        <v>14621.2</v>
      </c>
      <c r="E20" s="197">
        <v>15971.2</v>
      </c>
      <c r="F20" s="173" t="s">
        <v>260</v>
      </c>
      <c r="G20" s="194" t="s">
        <v>618</v>
      </c>
      <c r="H20" s="194" t="s">
        <v>619</v>
      </c>
    </row>
    <row r="21" spans="1:8" ht="50.1" customHeight="1" x14ac:dyDescent="0.25">
      <c r="A21" s="196"/>
      <c r="B21" s="196"/>
      <c r="C21" s="15" t="s">
        <v>617</v>
      </c>
      <c r="D21" s="20">
        <v>1350</v>
      </c>
      <c r="E21" s="199"/>
      <c r="F21" s="174"/>
      <c r="G21" s="196"/>
      <c r="H21" s="196"/>
    </row>
    <row r="22" spans="1:8" ht="50.1" customHeight="1" x14ac:dyDescent="0.25">
      <c r="A22" s="194" t="s">
        <v>128</v>
      </c>
      <c r="B22" s="194" t="s">
        <v>604</v>
      </c>
      <c r="C22" s="15" t="s">
        <v>620</v>
      </c>
      <c r="D22" s="20">
        <v>6040</v>
      </c>
      <c r="E22" s="197">
        <v>15444.78</v>
      </c>
      <c r="F22" s="44" t="s">
        <v>23</v>
      </c>
      <c r="G22" s="194" t="s">
        <v>632</v>
      </c>
      <c r="H22" s="194" t="s">
        <v>421</v>
      </c>
    </row>
    <row r="23" spans="1:8" ht="50.1" customHeight="1" x14ac:dyDescent="0.25">
      <c r="A23" s="195"/>
      <c r="B23" s="195"/>
      <c r="C23" s="15" t="s">
        <v>621</v>
      </c>
      <c r="D23" s="20">
        <v>160</v>
      </c>
      <c r="E23" s="198"/>
      <c r="F23" s="173" t="s">
        <v>24</v>
      </c>
      <c r="G23" s="195"/>
      <c r="H23" s="195"/>
    </row>
    <row r="24" spans="1:8" ht="50.1" customHeight="1" x14ac:dyDescent="0.25">
      <c r="A24" s="195"/>
      <c r="B24" s="195"/>
      <c r="C24" s="15" t="s">
        <v>622</v>
      </c>
      <c r="D24" s="20">
        <v>190</v>
      </c>
      <c r="E24" s="198"/>
      <c r="F24" s="175"/>
      <c r="G24" s="195"/>
      <c r="H24" s="195"/>
    </row>
    <row r="25" spans="1:8" ht="50.1" customHeight="1" x14ac:dyDescent="0.25">
      <c r="A25" s="195"/>
      <c r="B25" s="195"/>
      <c r="C25" s="15" t="s">
        <v>623</v>
      </c>
      <c r="D25" s="20">
        <v>182</v>
      </c>
      <c r="E25" s="198"/>
      <c r="F25" s="175"/>
      <c r="G25" s="195"/>
      <c r="H25" s="195"/>
    </row>
    <row r="26" spans="1:8" ht="50.1" customHeight="1" x14ac:dyDescent="0.25">
      <c r="A26" s="195"/>
      <c r="B26" s="195"/>
      <c r="C26" s="15" t="s">
        <v>624</v>
      </c>
      <c r="D26" s="20">
        <v>300</v>
      </c>
      <c r="E26" s="198"/>
      <c r="F26" s="175"/>
      <c r="G26" s="195"/>
      <c r="H26" s="195"/>
    </row>
    <row r="27" spans="1:8" ht="50.1" customHeight="1" x14ac:dyDescent="0.25">
      <c r="A27" s="195"/>
      <c r="B27" s="195"/>
      <c r="C27" s="15" t="s">
        <v>625</v>
      </c>
      <c r="D27" s="20">
        <v>5833.78</v>
      </c>
      <c r="E27" s="198"/>
      <c r="F27" s="175"/>
      <c r="G27" s="195"/>
      <c r="H27" s="195"/>
    </row>
    <row r="28" spans="1:8" ht="50.1" customHeight="1" x14ac:dyDescent="0.25">
      <c r="A28" s="195"/>
      <c r="B28" s="195"/>
      <c r="C28" s="15" t="s">
        <v>626</v>
      </c>
      <c r="D28" s="20">
        <v>850</v>
      </c>
      <c r="E28" s="198"/>
      <c r="F28" s="174"/>
      <c r="G28" s="195"/>
      <c r="H28" s="195"/>
    </row>
    <row r="29" spans="1:8" ht="50.1" customHeight="1" x14ac:dyDescent="0.25">
      <c r="A29" s="195"/>
      <c r="B29" s="195"/>
      <c r="C29" s="15" t="s">
        <v>627</v>
      </c>
      <c r="D29" s="20">
        <v>544</v>
      </c>
      <c r="E29" s="198"/>
      <c r="F29" s="173" t="s">
        <v>25</v>
      </c>
      <c r="G29" s="195"/>
      <c r="H29" s="195"/>
    </row>
    <row r="30" spans="1:8" ht="50.1" customHeight="1" x14ac:dyDescent="0.25">
      <c r="A30" s="195"/>
      <c r="B30" s="195"/>
      <c r="C30" s="15" t="s">
        <v>628</v>
      </c>
      <c r="D30" s="20">
        <v>900</v>
      </c>
      <c r="E30" s="198"/>
      <c r="F30" s="175"/>
      <c r="G30" s="195"/>
      <c r="H30" s="195"/>
    </row>
    <row r="31" spans="1:8" ht="50.1" customHeight="1" x14ac:dyDescent="0.25">
      <c r="A31" s="195"/>
      <c r="B31" s="195"/>
      <c r="C31" s="15" t="s">
        <v>629</v>
      </c>
      <c r="D31" s="20">
        <v>250</v>
      </c>
      <c r="E31" s="198"/>
      <c r="F31" s="175"/>
      <c r="G31" s="195"/>
      <c r="H31" s="195"/>
    </row>
    <row r="32" spans="1:8" ht="50.1" customHeight="1" x14ac:dyDescent="0.25">
      <c r="A32" s="195"/>
      <c r="B32" s="195"/>
      <c r="C32" s="15" t="s">
        <v>630</v>
      </c>
      <c r="D32" s="20">
        <v>125</v>
      </c>
      <c r="E32" s="198"/>
      <c r="F32" s="175"/>
      <c r="G32" s="195"/>
      <c r="H32" s="195"/>
    </row>
    <row r="33" spans="1:8" ht="50.1" customHeight="1" x14ac:dyDescent="0.25">
      <c r="A33" s="196"/>
      <c r="B33" s="196"/>
      <c r="C33" s="15" t="s">
        <v>631</v>
      </c>
      <c r="D33" s="20">
        <v>70</v>
      </c>
      <c r="E33" s="199"/>
      <c r="F33" s="174"/>
      <c r="G33" s="196"/>
      <c r="H33" s="196"/>
    </row>
    <row r="34" spans="1:8" ht="50.1" customHeight="1" x14ac:dyDescent="0.25">
      <c r="A34" s="19" t="s">
        <v>138</v>
      </c>
      <c r="B34" s="23">
        <v>45470</v>
      </c>
      <c r="C34" s="15" t="s">
        <v>633</v>
      </c>
      <c r="D34" s="20">
        <v>10200</v>
      </c>
      <c r="E34" s="20">
        <v>10200</v>
      </c>
      <c r="F34" s="44" t="s">
        <v>217</v>
      </c>
      <c r="G34" s="22" t="s">
        <v>218</v>
      </c>
      <c r="H34" s="19" t="s">
        <v>219</v>
      </c>
    </row>
    <row r="35" spans="1:8" ht="50.1" customHeight="1" x14ac:dyDescent="0.25">
      <c r="A35" s="19" t="s">
        <v>140</v>
      </c>
      <c r="B35" s="23">
        <v>45471</v>
      </c>
      <c r="C35" s="15" t="s">
        <v>634</v>
      </c>
      <c r="D35" s="20">
        <v>152</v>
      </c>
      <c r="E35" s="20">
        <v>912</v>
      </c>
      <c r="F35" s="44" t="s">
        <v>381</v>
      </c>
      <c r="G35" s="22" t="s">
        <v>635</v>
      </c>
      <c r="H35" s="19" t="s">
        <v>440</v>
      </c>
    </row>
    <row r="36" spans="1:8" ht="50.1" customHeight="1" x14ac:dyDescent="0.25">
      <c r="A36" s="164" t="s">
        <v>206</v>
      </c>
      <c r="B36" s="167">
        <v>45471</v>
      </c>
      <c r="C36" s="15" t="s">
        <v>636</v>
      </c>
      <c r="D36" s="20">
        <v>5172</v>
      </c>
      <c r="E36" s="170">
        <v>12186</v>
      </c>
      <c r="F36" s="173" t="s">
        <v>227</v>
      </c>
      <c r="G36" s="161" t="s">
        <v>228</v>
      </c>
      <c r="H36" s="164" t="s">
        <v>229</v>
      </c>
    </row>
    <row r="37" spans="1:8" ht="50.1" customHeight="1" x14ac:dyDescent="0.25">
      <c r="A37" s="166"/>
      <c r="B37" s="169"/>
      <c r="C37" s="15" t="s">
        <v>637</v>
      </c>
      <c r="D37" s="20">
        <v>7014</v>
      </c>
      <c r="E37" s="172"/>
      <c r="F37" s="174"/>
      <c r="G37" s="163"/>
      <c r="H37" s="166"/>
    </row>
    <row r="38" spans="1:8" ht="50.1" customHeight="1" x14ac:dyDescent="0.25">
      <c r="A38" s="164" t="s">
        <v>210</v>
      </c>
      <c r="B38" s="167">
        <v>45471</v>
      </c>
      <c r="C38" s="15" t="s">
        <v>44</v>
      </c>
      <c r="D38" s="20">
        <v>5250</v>
      </c>
      <c r="E38" s="170">
        <v>7255</v>
      </c>
      <c r="F38" s="43" t="s">
        <v>23</v>
      </c>
      <c r="G38" s="161" t="s">
        <v>632</v>
      </c>
      <c r="H38" s="164" t="s">
        <v>421</v>
      </c>
    </row>
    <row r="39" spans="1:8" ht="50.1" customHeight="1" x14ac:dyDescent="0.25">
      <c r="A39" s="165"/>
      <c r="B39" s="168"/>
      <c r="C39" s="15" t="s">
        <v>657</v>
      </c>
      <c r="D39" s="20">
        <v>1880</v>
      </c>
      <c r="E39" s="171"/>
      <c r="F39" s="43" t="s">
        <v>24</v>
      </c>
      <c r="G39" s="162"/>
      <c r="H39" s="165"/>
    </row>
    <row r="40" spans="1:8" ht="50.1" customHeight="1" x14ac:dyDescent="0.25">
      <c r="A40" s="166"/>
      <c r="B40" s="169"/>
      <c r="C40" s="15" t="s">
        <v>658</v>
      </c>
      <c r="D40" s="20">
        <v>125</v>
      </c>
      <c r="E40" s="172"/>
      <c r="F40" s="43" t="s">
        <v>25</v>
      </c>
      <c r="G40" s="163"/>
      <c r="H40" s="166"/>
    </row>
    <row r="41" spans="1:8" ht="50.1" customHeight="1" x14ac:dyDescent="0.25">
      <c r="A41" s="164" t="s">
        <v>215</v>
      </c>
      <c r="B41" s="167">
        <v>45471</v>
      </c>
      <c r="C41" s="15" t="s">
        <v>638</v>
      </c>
      <c r="D41" s="20">
        <v>8535</v>
      </c>
      <c r="E41" s="170">
        <v>23444</v>
      </c>
      <c r="F41" s="44" t="s">
        <v>23</v>
      </c>
      <c r="G41" s="161" t="s">
        <v>632</v>
      </c>
      <c r="H41" s="164" t="s">
        <v>656</v>
      </c>
    </row>
    <row r="42" spans="1:8" ht="50.1" customHeight="1" x14ac:dyDescent="0.25">
      <c r="A42" s="165"/>
      <c r="B42" s="168"/>
      <c r="C42" s="15" t="s">
        <v>639</v>
      </c>
      <c r="D42" s="20">
        <v>60</v>
      </c>
      <c r="E42" s="171"/>
      <c r="F42" s="173" t="s">
        <v>24</v>
      </c>
      <c r="G42" s="162"/>
      <c r="H42" s="165"/>
    </row>
    <row r="43" spans="1:8" ht="50.1" customHeight="1" x14ac:dyDescent="0.25">
      <c r="A43" s="165"/>
      <c r="B43" s="168"/>
      <c r="C43" s="15" t="s">
        <v>640</v>
      </c>
      <c r="D43" s="20">
        <v>160</v>
      </c>
      <c r="E43" s="171"/>
      <c r="F43" s="175"/>
      <c r="G43" s="162"/>
      <c r="H43" s="165"/>
    </row>
    <row r="44" spans="1:8" ht="50.1" customHeight="1" x14ac:dyDescent="0.25">
      <c r="A44" s="165"/>
      <c r="B44" s="168"/>
      <c r="C44" s="15" t="s">
        <v>641</v>
      </c>
      <c r="D44" s="20">
        <v>145</v>
      </c>
      <c r="E44" s="171"/>
      <c r="F44" s="175"/>
      <c r="G44" s="162"/>
      <c r="H44" s="165"/>
    </row>
    <row r="45" spans="1:8" ht="50.1" customHeight="1" x14ac:dyDescent="0.25">
      <c r="A45" s="165"/>
      <c r="B45" s="168"/>
      <c r="C45" s="15" t="s">
        <v>642</v>
      </c>
      <c r="D45" s="20">
        <v>180</v>
      </c>
      <c r="E45" s="171"/>
      <c r="F45" s="175"/>
      <c r="G45" s="162"/>
      <c r="H45" s="165"/>
    </row>
    <row r="46" spans="1:8" ht="50.1" customHeight="1" x14ac:dyDescent="0.25">
      <c r="A46" s="165"/>
      <c r="B46" s="168"/>
      <c r="C46" s="15" t="s">
        <v>643</v>
      </c>
      <c r="D46" s="20">
        <v>120</v>
      </c>
      <c r="E46" s="171"/>
      <c r="F46" s="175"/>
      <c r="G46" s="162"/>
      <c r="H46" s="165"/>
    </row>
    <row r="47" spans="1:8" ht="50.1" customHeight="1" x14ac:dyDescent="0.25">
      <c r="A47" s="165"/>
      <c r="B47" s="168"/>
      <c r="C47" s="15" t="s">
        <v>644</v>
      </c>
      <c r="D47" s="20">
        <v>50</v>
      </c>
      <c r="E47" s="171"/>
      <c r="F47" s="175"/>
      <c r="G47" s="162"/>
      <c r="H47" s="165"/>
    </row>
    <row r="48" spans="1:8" ht="50.1" customHeight="1" x14ac:dyDescent="0.25">
      <c r="A48" s="165"/>
      <c r="B48" s="168"/>
      <c r="C48" s="15" t="s">
        <v>645</v>
      </c>
      <c r="D48" s="20">
        <v>5200</v>
      </c>
      <c r="E48" s="171"/>
      <c r="F48" s="175"/>
      <c r="G48" s="162"/>
      <c r="H48" s="165"/>
    </row>
    <row r="49" spans="1:8" ht="50.1" customHeight="1" x14ac:dyDescent="0.25">
      <c r="A49" s="165"/>
      <c r="B49" s="168"/>
      <c r="C49" s="15" t="s">
        <v>646</v>
      </c>
      <c r="D49" s="20">
        <v>1600</v>
      </c>
      <c r="E49" s="171"/>
      <c r="F49" s="175"/>
      <c r="G49" s="162"/>
      <c r="H49" s="165"/>
    </row>
    <row r="50" spans="1:8" ht="50.1" customHeight="1" x14ac:dyDescent="0.25">
      <c r="A50" s="165"/>
      <c r="B50" s="168"/>
      <c r="C50" s="15" t="s">
        <v>647</v>
      </c>
      <c r="D50" s="20">
        <v>1400</v>
      </c>
      <c r="E50" s="171"/>
      <c r="F50" s="175"/>
      <c r="G50" s="162"/>
      <c r="H50" s="165"/>
    </row>
    <row r="51" spans="1:8" ht="50.1" customHeight="1" x14ac:dyDescent="0.25">
      <c r="A51" s="165"/>
      <c r="B51" s="168"/>
      <c r="C51" s="15" t="s">
        <v>648</v>
      </c>
      <c r="D51" s="20">
        <v>110</v>
      </c>
      <c r="E51" s="171"/>
      <c r="F51" s="175"/>
      <c r="G51" s="162"/>
      <c r="H51" s="165"/>
    </row>
    <row r="52" spans="1:8" ht="50.1" customHeight="1" x14ac:dyDescent="0.25">
      <c r="A52" s="165"/>
      <c r="B52" s="168"/>
      <c r="C52" s="15" t="s">
        <v>649</v>
      </c>
      <c r="D52" s="20">
        <v>2200</v>
      </c>
      <c r="E52" s="171"/>
      <c r="F52" s="175"/>
      <c r="G52" s="162"/>
      <c r="H52" s="165"/>
    </row>
    <row r="53" spans="1:8" ht="50.1" customHeight="1" x14ac:dyDescent="0.25">
      <c r="A53" s="165"/>
      <c r="B53" s="168"/>
      <c r="C53" s="15" t="s">
        <v>650</v>
      </c>
      <c r="D53" s="20">
        <v>845</v>
      </c>
      <c r="E53" s="171"/>
      <c r="F53" s="175"/>
      <c r="G53" s="162"/>
      <c r="H53" s="165"/>
    </row>
    <row r="54" spans="1:8" ht="50.1" customHeight="1" x14ac:dyDescent="0.25">
      <c r="A54" s="165"/>
      <c r="B54" s="168"/>
      <c r="C54" s="15" t="s">
        <v>651</v>
      </c>
      <c r="D54" s="20">
        <v>1800</v>
      </c>
      <c r="E54" s="171"/>
      <c r="F54" s="174"/>
      <c r="G54" s="162"/>
      <c r="H54" s="165"/>
    </row>
    <row r="55" spans="1:8" ht="50.1" customHeight="1" x14ac:dyDescent="0.25">
      <c r="A55" s="165"/>
      <c r="B55" s="168"/>
      <c r="C55" s="15" t="s">
        <v>652</v>
      </c>
      <c r="D55" s="20">
        <v>544</v>
      </c>
      <c r="E55" s="171"/>
      <c r="F55" s="173" t="s">
        <v>25</v>
      </c>
      <c r="G55" s="162"/>
      <c r="H55" s="165"/>
    </row>
    <row r="56" spans="1:8" ht="50.1" customHeight="1" x14ac:dyDescent="0.25">
      <c r="A56" s="165"/>
      <c r="B56" s="168"/>
      <c r="C56" s="15" t="s">
        <v>653</v>
      </c>
      <c r="D56" s="20">
        <v>300</v>
      </c>
      <c r="E56" s="171"/>
      <c r="F56" s="175"/>
      <c r="G56" s="162"/>
      <c r="H56" s="165"/>
    </row>
    <row r="57" spans="1:8" ht="50.1" customHeight="1" x14ac:dyDescent="0.25">
      <c r="A57" s="165"/>
      <c r="B57" s="168"/>
      <c r="C57" s="15" t="s">
        <v>654</v>
      </c>
      <c r="D57" s="20">
        <v>70</v>
      </c>
      <c r="E57" s="171"/>
      <c r="F57" s="175"/>
      <c r="G57" s="162"/>
      <c r="H57" s="165"/>
    </row>
    <row r="58" spans="1:8" ht="50.1" customHeight="1" x14ac:dyDescent="0.25">
      <c r="A58" s="166"/>
      <c r="B58" s="169"/>
      <c r="C58" s="15" t="s">
        <v>655</v>
      </c>
      <c r="D58" s="20">
        <v>125</v>
      </c>
      <c r="E58" s="172"/>
      <c r="F58" s="174"/>
      <c r="G58" s="163"/>
      <c r="H58" s="166"/>
    </row>
    <row r="59" spans="1:8" ht="50.1" customHeight="1" x14ac:dyDescent="0.25">
      <c r="A59" s="19" t="s">
        <v>220</v>
      </c>
      <c r="B59" s="23">
        <v>45471</v>
      </c>
      <c r="C59" s="15" t="s">
        <v>659</v>
      </c>
      <c r="D59" s="20">
        <v>750</v>
      </c>
      <c r="E59" s="20">
        <v>11250</v>
      </c>
      <c r="F59" s="44" t="s">
        <v>148</v>
      </c>
      <c r="G59" s="22" t="s">
        <v>660</v>
      </c>
      <c r="H59" s="19" t="s">
        <v>661</v>
      </c>
    </row>
    <row r="60" spans="1:8" ht="50.1" customHeight="1" x14ac:dyDescent="0.25">
      <c r="A60" s="164" t="s">
        <v>225</v>
      </c>
      <c r="B60" s="167">
        <v>45471</v>
      </c>
      <c r="C60" s="15" t="s">
        <v>662</v>
      </c>
      <c r="D60" s="20">
        <v>3025</v>
      </c>
      <c r="E60" s="170">
        <v>7379</v>
      </c>
      <c r="F60" s="44" t="s">
        <v>23</v>
      </c>
      <c r="G60" s="161" t="s">
        <v>632</v>
      </c>
      <c r="H60" s="164" t="s">
        <v>421</v>
      </c>
    </row>
    <row r="61" spans="1:8" ht="50.1" customHeight="1" x14ac:dyDescent="0.25">
      <c r="A61" s="165"/>
      <c r="B61" s="168"/>
      <c r="C61" s="15" t="s">
        <v>663</v>
      </c>
      <c r="D61" s="20">
        <v>75</v>
      </c>
      <c r="E61" s="171"/>
      <c r="F61" s="173" t="s">
        <v>24</v>
      </c>
      <c r="G61" s="162"/>
      <c r="H61" s="165"/>
    </row>
    <row r="62" spans="1:8" ht="50.1" customHeight="1" x14ac:dyDescent="0.25">
      <c r="A62" s="165"/>
      <c r="B62" s="168"/>
      <c r="C62" s="15" t="s">
        <v>664</v>
      </c>
      <c r="D62" s="20">
        <v>95</v>
      </c>
      <c r="E62" s="171"/>
      <c r="F62" s="175"/>
      <c r="G62" s="162"/>
      <c r="H62" s="165"/>
    </row>
    <row r="63" spans="1:8" ht="50.1" customHeight="1" x14ac:dyDescent="0.25">
      <c r="A63" s="165"/>
      <c r="B63" s="168"/>
      <c r="C63" s="15" t="s">
        <v>665</v>
      </c>
      <c r="D63" s="20">
        <v>350</v>
      </c>
      <c r="E63" s="171"/>
      <c r="F63" s="175"/>
      <c r="G63" s="162"/>
      <c r="H63" s="165"/>
    </row>
    <row r="64" spans="1:8" ht="50.1" customHeight="1" x14ac:dyDescent="0.25">
      <c r="A64" s="165"/>
      <c r="B64" s="168"/>
      <c r="C64" s="15" t="s">
        <v>666</v>
      </c>
      <c r="D64" s="20">
        <v>79</v>
      </c>
      <c r="E64" s="171"/>
      <c r="F64" s="175"/>
      <c r="G64" s="162"/>
      <c r="H64" s="165"/>
    </row>
    <row r="65" spans="1:8" ht="50.1" customHeight="1" x14ac:dyDescent="0.25">
      <c r="A65" s="165"/>
      <c r="B65" s="168"/>
      <c r="C65" s="15" t="s">
        <v>667</v>
      </c>
      <c r="D65" s="20">
        <v>75</v>
      </c>
      <c r="E65" s="171"/>
      <c r="F65" s="175"/>
      <c r="G65" s="162"/>
      <c r="H65" s="165"/>
    </row>
    <row r="66" spans="1:8" ht="50.1" customHeight="1" x14ac:dyDescent="0.25">
      <c r="A66" s="165"/>
      <c r="B66" s="168"/>
      <c r="C66" s="15" t="s">
        <v>668</v>
      </c>
      <c r="D66" s="20">
        <v>125</v>
      </c>
      <c r="E66" s="171"/>
      <c r="F66" s="175"/>
      <c r="G66" s="162"/>
      <c r="H66" s="165"/>
    </row>
    <row r="67" spans="1:8" ht="50.1" customHeight="1" x14ac:dyDescent="0.25">
      <c r="A67" s="165"/>
      <c r="B67" s="168"/>
      <c r="C67" s="15" t="s">
        <v>669</v>
      </c>
      <c r="D67" s="20">
        <v>350</v>
      </c>
      <c r="E67" s="171"/>
      <c r="F67" s="175"/>
      <c r="G67" s="162"/>
      <c r="H67" s="165"/>
    </row>
    <row r="68" spans="1:8" ht="50.1" customHeight="1" x14ac:dyDescent="0.25">
      <c r="A68" s="165"/>
      <c r="B68" s="168"/>
      <c r="C68" s="15" t="s">
        <v>670</v>
      </c>
      <c r="D68" s="20">
        <v>580</v>
      </c>
      <c r="E68" s="171"/>
      <c r="F68" s="175"/>
      <c r="G68" s="162"/>
      <c r="H68" s="165"/>
    </row>
    <row r="69" spans="1:8" ht="50.1" customHeight="1" x14ac:dyDescent="0.25">
      <c r="A69" s="165"/>
      <c r="B69" s="168"/>
      <c r="C69" s="15" t="s">
        <v>671</v>
      </c>
      <c r="D69" s="20">
        <v>110</v>
      </c>
      <c r="E69" s="171"/>
      <c r="F69" s="175"/>
      <c r="G69" s="162"/>
      <c r="H69" s="165"/>
    </row>
    <row r="70" spans="1:8" ht="50.1" customHeight="1" x14ac:dyDescent="0.25">
      <c r="A70" s="165"/>
      <c r="B70" s="168"/>
      <c r="C70" s="15" t="s">
        <v>672</v>
      </c>
      <c r="D70" s="20">
        <v>150</v>
      </c>
      <c r="E70" s="171"/>
      <c r="F70" s="175"/>
      <c r="G70" s="162"/>
      <c r="H70" s="165"/>
    </row>
    <row r="71" spans="1:8" ht="50.1" customHeight="1" x14ac:dyDescent="0.25">
      <c r="A71" s="165"/>
      <c r="B71" s="168"/>
      <c r="C71" s="15" t="s">
        <v>673</v>
      </c>
      <c r="D71" s="20">
        <v>75</v>
      </c>
      <c r="E71" s="171"/>
      <c r="F71" s="175"/>
      <c r="G71" s="162"/>
      <c r="H71" s="165"/>
    </row>
    <row r="72" spans="1:8" ht="50.1" customHeight="1" x14ac:dyDescent="0.25">
      <c r="A72" s="165"/>
      <c r="B72" s="168"/>
      <c r="C72" s="15" t="s">
        <v>674</v>
      </c>
      <c r="D72" s="20">
        <v>150</v>
      </c>
      <c r="E72" s="171"/>
      <c r="F72" s="175"/>
      <c r="G72" s="162"/>
      <c r="H72" s="165"/>
    </row>
    <row r="73" spans="1:8" ht="50.1" customHeight="1" x14ac:dyDescent="0.25">
      <c r="A73" s="165"/>
      <c r="B73" s="168"/>
      <c r="C73" s="15" t="s">
        <v>675</v>
      </c>
      <c r="D73" s="20">
        <v>1745</v>
      </c>
      <c r="E73" s="171"/>
      <c r="F73" s="175"/>
      <c r="G73" s="162"/>
      <c r="H73" s="165"/>
    </row>
    <row r="74" spans="1:8" ht="50.1" customHeight="1" x14ac:dyDescent="0.25">
      <c r="A74" s="165"/>
      <c r="B74" s="168"/>
      <c r="C74" s="15" t="s">
        <v>676</v>
      </c>
      <c r="D74" s="20">
        <v>75</v>
      </c>
      <c r="E74" s="171"/>
      <c r="F74" s="174"/>
      <c r="G74" s="162"/>
      <c r="H74" s="165"/>
    </row>
    <row r="75" spans="1:8" ht="50.1" customHeight="1" x14ac:dyDescent="0.25">
      <c r="A75" s="165"/>
      <c r="B75" s="168"/>
      <c r="C75" s="15" t="s">
        <v>677</v>
      </c>
      <c r="D75" s="20">
        <v>250</v>
      </c>
      <c r="E75" s="171"/>
      <c r="F75" s="173" t="s">
        <v>25</v>
      </c>
      <c r="G75" s="162"/>
      <c r="H75" s="165"/>
    </row>
    <row r="76" spans="1:8" ht="50.1" customHeight="1" x14ac:dyDescent="0.25">
      <c r="A76" s="166"/>
      <c r="B76" s="169"/>
      <c r="C76" s="15" t="s">
        <v>678</v>
      </c>
      <c r="D76" s="20">
        <v>70</v>
      </c>
      <c r="E76" s="172"/>
      <c r="F76" s="174"/>
      <c r="G76" s="163"/>
      <c r="H76" s="166"/>
    </row>
    <row r="77" spans="1:8" ht="50.1" customHeight="1" x14ac:dyDescent="0.25">
      <c r="A77" s="164" t="s">
        <v>237</v>
      </c>
      <c r="B77" s="167">
        <v>45471</v>
      </c>
      <c r="C77" s="15" t="s">
        <v>40</v>
      </c>
      <c r="D77" s="20">
        <v>8575</v>
      </c>
      <c r="E77" s="170">
        <v>21360</v>
      </c>
      <c r="F77" s="44" t="s">
        <v>23</v>
      </c>
      <c r="G77" s="161" t="s">
        <v>632</v>
      </c>
      <c r="H77" s="164" t="s">
        <v>421</v>
      </c>
    </row>
    <row r="78" spans="1:8" ht="50.1" customHeight="1" x14ac:dyDescent="0.25">
      <c r="A78" s="165"/>
      <c r="B78" s="168"/>
      <c r="C78" s="15" t="s">
        <v>679</v>
      </c>
      <c r="D78" s="20">
        <v>160</v>
      </c>
      <c r="E78" s="171"/>
      <c r="F78" s="173" t="s">
        <v>24</v>
      </c>
      <c r="G78" s="162"/>
      <c r="H78" s="165"/>
    </row>
    <row r="79" spans="1:8" ht="50.1" customHeight="1" x14ac:dyDescent="0.25">
      <c r="A79" s="165"/>
      <c r="B79" s="168"/>
      <c r="C79" s="15" t="s">
        <v>680</v>
      </c>
      <c r="D79" s="20">
        <v>190</v>
      </c>
      <c r="E79" s="171"/>
      <c r="F79" s="175"/>
      <c r="G79" s="162"/>
      <c r="H79" s="165"/>
    </row>
    <row r="80" spans="1:8" ht="50.1" customHeight="1" x14ac:dyDescent="0.25">
      <c r="A80" s="165"/>
      <c r="B80" s="168"/>
      <c r="C80" s="15" t="s">
        <v>681</v>
      </c>
      <c r="D80" s="20">
        <v>480</v>
      </c>
      <c r="E80" s="171"/>
      <c r="F80" s="175"/>
      <c r="G80" s="162"/>
      <c r="H80" s="165"/>
    </row>
    <row r="81" spans="1:8" ht="50.1" customHeight="1" x14ac:dyDescent="0.25">
      <c r="A81" s="165"/>
      <c r="B81" s="168"/>
      <c r="C81" s="15" t="s">
        <v>682</v>
      </c>
      <c r="D81" s="20">
        <v>315</v>
      </c>
      <c r="E81" s="171"/>
      <c r="F81" s="175"/>
      <c r="G81" s="162"/>
      <c r="H81" s="165"/>
    </row>
    <row r="82" spans="1:8" ht="50.1" customHeight="1" x14ac:dyDescent="0.25">
      <c r="A82" s="165"/>
      <c r="B82" s="168"/>
      <c r="C82" s="15" t="s">
        <v>683</v>
      </c>
      <c r="D82" s="20">
        <v>180</v>
      </c>
      <c r="E82" s="171"/>
      <c r="F82" s="175"/>
      <c r="G82" s="162"/>
      <c r="H82" s="165"/>
    </row>
    <row r="83" spans="1:8" ht="50.1" customHeight="1" x14ac:dyDescent="0.25">
      <c r="A83" s="165"/>
      <c r="B83" s="168"/>
      <c r="C83" s="15" t="s">
        <v>684</v>
      </c>
      <c r="D83" s="20">
        <v>170</v>
      </c>
      <c r="E83" s="171"/>
      <c r="F83" s="175"/>
      <c r="G83" s="162"/>
      <c r="H83" s="165"/>
    </row>
    <row r="84" spans="1:8" ht="50.1" customHeight="1" x14ac:dyDescent="0.25">
      <c r="A84" s="165"/>
      <c r="B84" s="168"/>
      <c r="C84" s="15" t="s">
        <v>685</v>
      </c>
      <c r="D84" s="20">
        <v>245</v>
      </c>
      <c r="E84" s="171"/>
      <c r="F84" s="175"/>
      <c r="G84" s="162"/>
      <c r="H84" s="165"/>
    </row>
    <row r="85" spans="1:8" ht="50.1" customHeight="1" x14ac:dyDescent="0.25">
      <c r="A85" s="165"/>
      <c r="B85" s="168"/>
      <c r="C85" s="15" t="s">
        <v>686</v>
      </c>
      <c r="D85" s="20">
        <v>1450</v>
      </c>
      <c r="E85" s="171"/>
      <c r="F85" s="175"/>
      <c r="G85" s="162"/>
      <c r="H85" s="165"/>
    </row>
    <row r="86" spans="1:8" ht="50.1" customHeight="1" x14ac:dyDescent="0.25">
      <c r="A86" s="165"/>
      <c r="B86" s="168"/>
      <c r="C86" s="15" t="s">
        <v>687</v>
      </c>
      <c r="D86" s="20">
        <v>1600</v>
      </c>
      <c r="E86" s="171"/>
      <c r="F86" s="175"/>
      <c r="G86" s="162"/>
      <c r="H86" s="165"/>
    </row>
    <row r="87" spans="1:8" ht="50.1" customHeight="1" x14ac:dyDescent="0.25">
      <c r="A87" s="165"/>
      <c r="B87" s="168"/>
      <c r="C87" s="15" t="s">
        <v>688</v>
      </c>
      <c r="D87" s="20">
        <v>80</v>
      </c>
      <c r="E87" s="171"/>
      <c r="F87" s="175"/>
      <c r="G87" s="162"/>
      <c r="H87" s="165"/>
    </row>
    <row r="88" spans="1:8" ht="50.1" customHeight="1" x14ac:dyDescent="0.25">
      <c r="A88" s="165"/>
      <c r="B88" s="168"/>
      <c r="C88" s="15" t="s">
        <v>689</v>
      </c>
      <c r="D88" s="20">
        <v>4600</v>
      </c>
      <c r="E88" s="171"/>
      <c r="F88" s="175"/>
      <c r="G88" s="162"/>
      <c r="H88" s="165"/>
    </row>
    <row r="89" spans="1:8" ht="50.1" customHeight="1" x14ac:dyDescent="0.25">
      <c r="A89" s="165"/>
      <c r="B89" s="168"/>
      <c r="C89" s="15" t="s">
        <v>690</v>
      </c>
      <c r="D89" s="20">
        <v>1450</v>
      </c>
      <c r="E89" s="171"/>
      <c r="F89" s="175"/>
      <c r="G89" s="162"/>
      <c r="H89" s="165"/>
    </row>
    <row r="90" spans="1:8" ht="50.1" customHeight="1" x14ac:dyDescent="0.25">
      <c r="A90" s="165"/>
      <c r="B90" s="168"/>
      <c r="C90" s="15" t="s">
        <v>691</v>
      </c>
      <c r="D90" s="20">
        <v>980</v>
      </c>
      <c r="E90" s="171"/>
      <c r="F90" s="174"/>
      <c r="G90" s="162"/>
      <c r="H90" s="165"/>
    </row>
    <row r="91" spans="1:8" ht="50.1" customHeight="1" x14ac:dyDescent="0.25">
      <c r="A91" s="165"/>
      <c r="B91" s="168"/>
      <c r="C91" s="15" t="s">
        <v>42</v>
      </c>
      <c r="D91" s="20">
        <v>544</v>
      </c>
      <c r="E91" s="171"/>
      <c r="F91" s="173" t="s">
        <v>25</v>
      </c>
      <c r="G91" s="162"/>
      <c r="H91" s="165"/>
    </row>
    <row r="92" spans="1:8" ht="50.1" customHeight="1" x14ac:dyDescent="0.25">
      <c r="A92" s="165"/>
      <c r="B92" s="168"/>
      <c r="C92" s="15" t="s">
        <v>692</v>
      </c>
      <c r="D92" s="20">
        <v>125</v>
      </c>
      <c r="E92" s="171"/>
      <c r="F92" s="175"/>
      <c r="G92" s="162"/>
      <c r="H92" s="165"/>
    </row>
    <row r="93" spans="1:8" ht="50.1" customHeight="1" x14ac:dyDescent="0.25">
      <c r="A93" s="166"/>
      <c r="B93" s="169"/>
      <c r="C93" s="15" t="s">
        <v>693</v>
      </c>
      <c r="D93" s="20">
        <v>216</v>
      </c>
      <c r="E93" s="172"/>
      <c r="F93" s="174"/>
      <c r="G93" s="163"/>
      <c r="H93" s="166"/>
    </row>
    <row r="94" spans="1:8" ht="50.1" customHeight="1" x14ac:dyDescent="0.25">
      <c r="A94" s="19" t="s">
        <v>240</v>
      </c>
      <c r="B94" s="23">
        <v>45471</v>
      </c>
      <c r="C94" s="15" t="s">
        <v>694</v>
      </c>
      <c r="D94" s="20">
        <v>1340</v>
      </c>
      <c r="E94" s="20">
        <v>6700</v>
      </c>
      <c r="F94" s="44" t="s">
        <v>227</v>
      </c>
      <c r="G94" s="22" t="s">
        <v>695</v>
      </c>
      <c r="H94" s="19" t="s">
        <v>696</v>
      </c>
    </row>
    <row r="95" spans="1:8" ht="50.1" customHeight="1" x14ac:dyDescent="0.25">
      <c r="A95" s="19" t="s">
        <v>245</v>
      </c>
      <c r="B95" s="23">
        <v>45471</v>
      </c>
      <c r="C95" s="15" t="s">
        <v>697</v>
      </c>
      <c r="D95" s="20">
        <v>210</v>
      </c>
      <c r="E95" s="20">
        <v>420</v>
      </c>
      <c r="F95" s="44" t="s">
        <v>148</v>
      </c>
      <c r="G95" s="22" t="s">
        <v>159</v>
      </c>
      <c r="H95" s="19" t="s">
        <v>160</v>
      </c>
    </row>
    <row r="96" spans="1:8" ht="50.1" customHeight="1" x14ac:dyDescent="0.25">
      <c r="A96" s="19" t="s">
        <v>247</v>
      </c>
      <c r="B96" s="23">
        <v>45471</v>
      </c>
      <c r="C96" s="15" t="s">
        <v>698</v>
      </c>
      <c r="D96" s="20">
        <v>3990</v>
      </c>
      <c r="E96" s="20">
        <v>3990</v>
      </c>
      <c r="F96" s="44" t="s">
        <v>381</v>
      </c>
      <c r="G96" s="22" t="s">
        <v>144</v>
      </c>
      <c r="H96" s="19" t="s">
        <v>145</v>
      </c>
    </row>
    <row r="97" spans="1:8" ht="50.1" customHeight="1" x14ac:dyDescent="0.25">
      <c r="A97" s="164" t="s">
        <v>253</v>
      </c>
      <c r="B97" s="167">
        <v>45471</v>
      </c>
      <c r="C97" s="15" t="s">
        <v>699</v>
      </c>
      <c r="D97" s="20">
        <v>935</v>
      </c>
      <c r="E97" s="170">
        <v>6246.2</v>
      </c>
      <c r="F97" s="173" t="s">
        <v>501</v>
      </c>
      <c r="G97" s="161" t="s">
        <v>238</v>
      </c>
      <c r="H97" s="164" t="s">
        <v>239</v>
      </c>
    </row>
    <row r="98" spans="1:8" ht="50.1" customHeight="1" x14ac:dyDescent="0.25">
      <c r="A98" s="165"/>
      <c r="B98" s="168"/>
      <c r="C98" s="15" t="s">
        <v>700</v>
      </c>
      <c r="D98" s="20">
        <v>880</v>
      </c>
      <c r="E98" s="171"/>
      <c r="F98" s="174"/>
      <c r="G98" s="162"/>
      <c r="H98" s="165"/>
    </row>
    <row r="99" spans="1:8" ht="50.1" customHeight="1" x14ac:dyDescent="0.25">
      <c r="A99" s="165"/>
      <c r="B99" s="168"/>
      <c r="C99" s="15" t="s">
        <v>701</v>
      </c>
      <c r="D99" s="20">
        <v>2215.6</v>
      </c>
      <c r="E99" s="171"/>
      <c r="F99" s="173" t="s">
        <v>24</v>
      </c>
      <c r="G99" s="162"/>
      <c r="H99" s="165"/>
    </row>
    <row r="100" spans="1:8" ht="50.1" customHeight="1" x14ac:dyDescent="0.25">
      <c r="A100" s="166"/>
      <c r="B100" s="169"/>
      <c r="C100" s="15" t="s">
        <v>702</v>
      </c>
      <c r="D100" s="20">
        <v>2215.6</v>
      </c>
      <c r="E100" s="172"/>
      <c r="F100" s="174"/>
      <c r="G100" s="163"/>
      <c r="H100" s="166"/>
    </row>
    <row r="101" spans="1:8" ht="50.1" customHeight="1" x14ac:dyDescent="0.25">
      <c r="A101" s="19" t="s">
        <v>258</v>
      </c>
      <c r="B101" s="23">
        <v>45471</v>
      </c>
      <c r="C101" s="15" t="s">
        <v>703</v>
      </c>
      <c r="D101" s="20">
        <v>8310</v>
      </c>
      <c r="E101" s="20">
        <v>8310</v>
      </c>
      <c r="F101" s="44" t="s">
        <v>217</v>
      </c>
      <c r="G101" s="22" t="s">
        <v>218</v>
      </c>
      <c r="H101" s="19" t="s">
        <v>219</v>
      </c>
    </row>
    <row r="102" spans="1:8" ht="50.1" customHeight="1" x14ac:dyDescent="0.25">
      <c r="A102" s="164" t="s">
        <v>261</v>
      </c>
      <c r="B102" s="167">
        <v>45471</v>
      </c>
      <c r="C102" s="15" t="s">
        <v>704</v>
      </c>
      <c r="D102" s="20">
        <v>3900</v>
      </c>
      <c r="E102" s="170">
        <v>9290</v>
      </c>
      <c r="F102" s="44" t="s">
        <v>23</v>
      </c>
      <c r="G102" s="161" t="s">
        <v>632</v>
      </c>
      <c r="H102" s="164" t="s">
        <v>421</v>
      </c>
    </row>
    <row r="103" spans="1:8" ht="50.1" customHeight="1" x14ac:dyDescent="0.25">
      <c r="A103" s="165"/>
      <c r="B103" s="168"/>
      <c r="C103" s="15" t="s">
        <v>705</v>
      </c>
      <c r="D103" s="20">
        <v>75</v>
      </c>
      <c r="E103" s="171"/>
      <c r="F103" s="173" t="s">
        <v>24</v>
      </c>
      <c r="G103" s="162"/>
      <c r="H103" s="165"/>
    </row>
    <row r="104" spans="1:8" ht="50.1" customHeight="1" x14ac:dyDescent="0.25">
      <c r="A104" s="165"/>
      <c r="B104" s="168"/>
      <c r="C104" s="15" t="s">
        <v>706</v>
      </c>
      <c r="D104" s="20">
        <v>115</v>
      </c>
      <c r="E104" s="171"/>
      <c r="F104" s="175"/>
      <c r="G104" s="162"/>
      <c r="H104" s="165"/>
    </row>
    <row r="105" spans="1:8" ht="50.1" customHeight="1" x14ac:dyDescent="0.25">
      <c r="A105" s="165"/>
      <c r="B105" s="168"/>
      <c r="C105" s="15" t="s">
        <v>707</v>
      </c>
      <c r="D105" s="20">
        <v>1680</v>
      </c>
      <c r="E105" s="171"/>
      <c r="F105" s="175"/>
      <c r="G105" s="162"/>
      <c r="H105" s="165"/>
    </row>
    <row r="106" spans="1:8" ht="50.1" customHeight="1" x14ac:dyDescent="0.25">
      <c r="A106" s="165"/>
      <c r="B106" s="168"/>
      <c r="C106" s="15" t="s">
        <v>708</v>
      </c>
      <c r="D106" s="20">
        <v>80</v>
      </c>
      <c r="E106" s="171"/>
      <c r="F106" s="175"/>
      <c r="G106" s="162"/>
      <c r="H106" s="165"/>
    </row>
    <row r="107" spans="1:8" ht="50.1" customHeight="1" x14ac:dyDescent="0.25">
      <c r="A107" s="165"/>
      <c r="B107" s="168"/>
      <c r="C107" s="15" t="s">
        <v>709</v>
      </c>
      <c r="D107" s="20">
        <v>1300</v>
      </c>
      <c r="E107" s="171"/>
      <c r="F107" s="175"/>
      <c r="G107" s="162"/>
      <c r="H107" s="165"/>
    </row>
    <row r="108" spans="1:8" ht="50.1" customHeight="1" x14ac:dyDescent="0.25">
      <c r="A108" s="165"/>
      <c r="B108" s="168"/>
      <c r="C108" s="15" t="s">
        <v>710</v>
      </c>
      <c r="D108" s="20">
        <v>1745</v>
      </c>
      <c r="E108" s="171"/>
      <c r="F108" s="175"/>
      <c r="G108" s="162"/>
      <c r="H108" s="165"/>
    </row>
    <row r="109" spans="1:8" ht="50.1" customHeight="1" x14ac:dyDescent="0.25">
      <c r="A109" s="165"/>
      <c r="B109" s="168"/>
      <c r="C109" s="15" t="s">
        <v>711</v>
      </c>
      <c r="D109" s="20">
        <v>75</v>
      </c>
      <c r="E109" s="171"/>
      <c r="F109" s="174"/>
      <c r="G109" s="162"/>
      <c r="H109" s="165"/>
    </row>
    <row r="110" spans="1:8" ht="50.1" customHeight="1" x14ac:dyDescent="0.25">
      <c r="A110" s="165"/>
      <c r="B110" s="168"/>
      <c r="C110" s="15" t="s">
        <v>712</v>
      </c>
      <c r="D110" s="20">
        <v>250</v>
      </c>
      <c r="E110" s="171"/>
      <c r="F110" s="173" t="s">
        <v>25</v>
      </c>
      <c r="G110" s="162"/>
      <c r="H110" s="165"/>
    </row>
    <row r="111" spans="1:8" ht="50.1" customHeight="1" x14ac:dyDescent="0.25">
      <c r="A111" s="166"/>
      <c r="B111" s="169"/>
      <c r="C111" s="15" t="s">
        <v>713</v>
      </c>
      <c r="D111" s="20">
        <v>70</v>
      </c>
      <c r="E111" s="172"/>
      <c r="F111" s="174"/>
      <c r="G111" s="163"/>
      <c r="H111" s="166"/>
    </row>
    <row r="112" spans="1:8" ht="50.1" customHeight="1" x14ac:dyDescent="0.25">
      <c r="A112" s="164" t="s">
        <v>265</v>
      </c>
      <c r="B112" s="167">
        <v>45471</v>
      </c>
      <c r="C112" s="15" t="s">
        <v>714</v>
      </c>
      <c r="D112" s="20">
        <v>4295</v>
      </c>
      <c r="E112" s="170">
        <v>11734</v>
      </c>
      <c r="F112" s="44" t="s">
        <v>23</v>
      </c>
      <c r="G112" s="161" t="s">
        <v>632</v>
      </c>
      <c r="H112" s="164" t="s">
        <v>421</v>
      </c>
    </row>
    <row r="113" spans="1:8" ht="50.1" customHeight="1" x14ac:dyDescent="0.25">
      <c r="A113" s="165"/>
      <c r="B113" s="168"/>
      <c r="C113" s="15" t="s">
        <v>715</v>
      </c>
      <c r="D113" s="20">
        <v>60</v>
      </c>
      <c r="E113" s="171"/>
      <c r="F113" s="173" t="s">
        <v>24</v>
      </c>
      <c r="G113" s="162"/>
      <c r="H113" s="165"/>
    </row>
    <row r="114" spans="1:8" ht="50.1" customHeight="1" x14ac:dyDescent="0.25">
      <c r="A114" s="165"/>
      <c r="B114" s="168"/>
      <c r="C114" s="15" t="s">
        <v>716</v>
      </c>
      <c r="D114" s="20">
        <v>145</v>
      </c>
      <c r="E114" s="171"/>
      <c r="F114" s="175"/>
      <c r="G114" s="162"/>
      <c r="H114" s="165"/>
    </row>
    <row r="115" spans="1:8" ht="50.1" customHeight="1" x14ac:dyDescent="0.25">
      <c r="A115" s="165"/>
      <c r="B115" s="168"/>
      <c r="C115" s="15" t="s">
        <v>717</v>
      </c>
      <c r="D115" s="20">
        <v>125</v>
      </c>
      <c r="E115" s="171"/>
      <c r="F115" s="175"/>
      <c r="G115" s="162"/>
      <c r="H115" s="165"/>
    </row>
    <row r="116" spans="1:8" ht="50.1" customHeight="1" x14ac:dyDescent="0.25">
      <c r="A116" s="165"/>
      <c r="B116" s="168"/>
      <c r="C116" s="15" t="s">
        <v>718</v>
      </c>
      <c r="D116" s="20">
        <v>525</v>
      </c>
      <c r="E116" s="171"/>
      <c r="F116" s="175"/>
      <c r="G116" s="162"/>
      <c r="H116" s="165"/>
    </row>
    <row r="117" spans="1:8" ht="50.1" customHeight="1" x14ac:dyDescent="0.25">
      <c r="A117" s="165"/>
      <c r="B117" s="168"/>
      <c r="C117" s="15" t="s">
        <v>719</v>
      </c>
      <c r="D117" s="20">
        <v>2800</v>
      </c>
      <c r="E117" s="171"/>
      <c r="F117" s="175"/>
      <c r="G117" s="162"/>
      <c r="H117" s="165"/>
    </row>
    <row r="118" spans="1:8" ht="50.1" customHeight="1" x14ac:dyDescent="0.25">
      <c r="A118" s="165"/>
      <c r="B118" s="168"/>
      <c r="C118" s="15" t="s">
        <v>720</v>
      </c>
      <c r="D118" s="20">
        <v>60</v>
      </c>
      <c r="E118" s="171"/>
      <c r="F118" s="175"/>
      <c r="G118" s="162"/>
      <c r="H118" s="165"/>
    </row>
    <row r="119" spans="1:8" ht="50.1" customHeight="1" x14ac:dyDescent="0.25">
      <c r="A119" s="165"/>
      <c r="B119" s="168"/>
      <c r="C119" s="15" t="s">
        <v>721</v>
      </c>
      <c r="D119" s="20">
        <v>60</v>
      </c>
      <c r="E119" s="171"/>
      <c r="F119" s="175"/>
      <c r="G119" s="162"/>
      <c r="H119" s="165"/>
    </row>
    <row r="120" spans="1:8" ht="50.1" customHeight="1" x14ac:dyDescent="0.25">
      <c r="A120" s="165"/>
      <c r="B120" s="168"/>
      <c r="C120" s="15" t="s">
        <v>722</v>
      </c>
      <c r="D120" s="20">
        <v>2400</v>
      </c>
      <c r="E120" s="171"/>
      <c r="F120" s="175"/>
      <c r="G120" s="162"/>
      <c r="H120" s="165"/>
    </row>
    <row r="121" spans="1:8" ht="50.1" customHeight="1" x14ac:dyDescent="0.25">
      <c r="A121" s="165"/>
      <c r="B121" s="168"/>
      <c r="C121" s="15" t="s">
        <v>725</v>
      </c>
      <c r="D121" s="20">
        <v>650</v>
      </c>
      <c r="E121" s="171"/>
      <c r="F121" s="174"/>
      <c r="G121" s="162"/>
      <c r="H121" s="165"/>
    </row>
    <row r="122" spans="1:8" ht="50.1" customHeight="1" x14ac:dyDescent="0.25">
      <c r="A122" s="165"/>
      <c r="B122" s="168"/>
      <c r="C122" s="15" t="s">
        <v>723</v>
      </c>
      <c r="D122" s="20">
        <v>544</v>
      </c>
      <c r="E122" s="171"/>
      <c r="F122" s="173" t="s">
        <v>25</v>
      </c>
      <c r="G122" s="162"/>
      <c r="H122" s="165"/>
    </row>
    <row r="123" spans="1:8" ht="50.1" customHeight="1" x14ac:dyDescent="0.25">
      <c r="A123" s="166"/>
      <c r="B123" s="169"/>
      <c r="C123" s="15" t="s">
        <v>724</v>
      </c>
      <c r="D123" s="20">
        <v>70</v>
      </c>
      <c r="E123" s="172"/>
      <c r="F123" s="174"/>
      <c r="G123" s="163"/>
      <c r="H123" s="166"/>
    </row>
    <row r="124" spans="1:8" ht="50.1" customHeight="1" x14ac:dyDescent="0.25">
      <c r="A124" s="164" t="s">
        <v>268</v>
      </c>
      <c r="B124" s="167">
        <v>45471</v>
      </c>
      <c r="C124" s="15" t="s">
        <v>726</v>
      </c>
      <c r="D124" s="20">
        <v>2405</v>
      </c>
      <c r="E124" s="170">
        <v>9814</v>
      </c>
      <c r="F124" s="44" t="s">
        <v>23</v>
      </c>
      <c r="G124" s="161" t="s">
        <v>632</v>
      </c>
      <c r="H124" s="164" t="s">
        <v>421</v>
      </c>
    </row>
    <row r="125" spans="1:8" ht="50.1" customHeight="1" x14ac:dyDescent="0.25">
      <c r="A125" s="165"/>
      <c r="B125" s="168"/>
      <c r="C125" s="15" t="s">
        <v>727</v>
      </c>
      <c r="D125" s="20">
        <v>60</v>
      </c>
      <c r="E125" s="171"/>
      <c r="F125" s="173" t="s">
        <v>24</v>
      </c>
      <c r="G125" s="162"/>
      <c r="H125" s="165"/>
    </row>
    <row r="126" spans="1:8" ht="50.1" customHeight="1" x14ac:dyDescent="0.25">
      <c r="A126" s="165"/>
      <c r="B126" s="168"/>
      <c r="C126" s="15" t="s">
        <v>728</v>
      </c>
      <c r="D126" s="20">
        <v>145</v>
      </c>
      <c r="E126" s="171"/>
      <c r="F126" s="175"/>
      <c r="G126" s="162"/>
      <c r="H126" s="165"/>
    </row>
    <row r="127" spans="1:8" ht="50.1" customHeight="1" x14ac:dyDescent="0.25">
      <c r="A127" s="165"/>
      <c r="B127" s="168"/>
      <c r="C127" s="15" t="s">
        <v>729</v>
      </c>
      <c r="D127" s="20">
        <v>110</v>
      </c>
      <c r="E127" s="171"/>
      <c r="F127" s="175"/>
      <c r="G127" s="162"/>
      <c r="H127" s="165"/>
    </row>
    <row r="128" spans="1:8" ht="50.1" customHeight="1" x14ac:dyDescent="0.25">
      <c r="A128" s="165"/>
      <c r="B128" s="168"/>
      <c r="C128" s="15" t="s">
        <v>730</v>
      </c>
      <c r="D128" s="20">
        <v>2780</v>
      </c>
      <c r="E128" s="171"/>
      <c r="F128" s="175"/>
      <c r="G128" s="162"/>
      <c r="H128" s="165"/>
    </row>
    <row r="129" spans="1:8" ht="50.1" customHeight="1" x14ac:dyDescent="0.25">
      <c r="A129" s="165"/>
      <c r="B129" s="168"/>
      <c r="C129" s="15" t="s">
        <v>731</v>
      </c>
      <c r="D129" s="20">
        <v>250</v>
      </c>
      <c r="E129" s="171"/>
      <c r="F129" s="175"/>
      <c r="G129" s="162"/>
      <c r="H129" s="165"/>
    </row>
    <row r="130" spans="1:8" ht="50.1" customHeight="1" x14ac:dyDescent="0.25">
      <c r="A130" s="165"/>
      <c r="B130" s="168"/>
      <c r="C130" s="15" t="s">
        <v>732</v>
      </c>
      <c r="D130" s="20">
        <v>850</v>
      </c>
      <c r="E130" s="171"/>
      <c r="F130" s="175"/>
      <c r="G130" s="162"/>
      <c r="H130" s="165"/>
    </row>
    <row r="131" spans="1:8" ht="50.1" customHeight="1" x14ac:dyDescent="0.25">
      <c r="A131" s="165"/>
      <c r="B131" s="168"/>
      <c r="C131" s="15" t="s">
        <v>733</v>
      </c>
      <c r="D131" s="20">
        <v>120</v>
      </c>
      <c r="E131" s="171"/>
      <c r="F131" s="175"/>
      <c r="G131" s="162"/>
      <c r="H131" s="165"/>
    </row>
    <row r="132" spans="1:8" ht="50.1" customHeight="1" x14ac:dyDescent="0.25">
      <c r="A132" s="165"/>
      <c r="B132" s="168"/>
      <c r="C132" s="15" t="s">
        <v>734</v>
      </c>
      <c r="D132" s="20">
        <v>180</v>
      </c>
      <c r="E132" s="171"/>
      <c r="F132" s="175"/>
      <c r="G132" s="162"/>
      <c r="H132" s="165"/>
    </row>
    <row r="133" spans="1:8" ht="50.1" customHeight="1" x14ac:dyDescent="0.25">
      <c r="A133" s="165"/>
      <c r="B133" s="168"/>
      <c r="C133" s="15" t="s">
        <v>737</v>
      </c>
      <c r="D133" s="20">
        <v>2300</v>
      </c>
      <c r="E133" s="171"/>
      <c r="F133" s="174"/>
      <c r="G133" s="162"/>
      <c r="H133" s="165"/>
    </row>
    <row r="134" spans="1:8" ht="50.1" customHeight="1" x14ac:dyDescent="0.25">
      <c r="A134" s="165"/>
      <c r="B134" s="168"/>
      <c r="C134" s="15" t="s">
        <v>735</v>
      </c>
      <c r="D134" s="20">
        <v>544</v>
      </c>
      <c r="E134" s="171"/>
      <c r="F134" s="173" t="s">
        <v>25</v>
      </c>
      <c r="G134" s="162"/>
      <c r="H134" s="165"/>
    </row>
    <row r="135" spans="1:8" ht="50.1" customHeight="1" x14ac:dyDescent="0.25">
      <c r="A135" s="166"/>
      <c r="B135" s="169"/>
      <c r="C135" s="15" t="s">
        <v>736</v>
      </c>
      <c r="D135" s="20">
        <v>70</v>
      </c>
      <c r="E135" s="172"/>
      <c r="F135" s="174"/>
      <c r="G135" s="163"/>
      <c r="H135" s="166"/>
    </row>
    <row r="136" spans="1:8" ht="50.1" customHeight="1" x14ac:dyDescent="0.25">
      <c r="A136" s="19" t="s">
        <v>287</v>
      </c>
      <c r="B136" s="23">
        <v>45471</v>
      </c>
      <c r="C136" s="15" t="s">
        <v>738</v>
      </c>
      <c r="D136" s="20">
        <v>3199</v>
      </c>
      <c r="E136" s="20">
        <v>12796</v>
      </c>
      <c r="F136" s="44" t="s">
        <v>227</v>
      </c>
      <c r="G136" s="22" t="s">
        <v>228</v>
      </c>
      <c r="H136" s="19" t="s">
        <v>229</v>
      </c>
    </row>
    <row r="137" spans="1:8" ht="50.1" customHeight="1" x14ac:dyDescent="0.25">
      <c r="A137" s="164" t="s">
        <v>297</v>
      </c>
      <c r="B137" s="167">
        <v>45471</v>
      </c>
      <c r="C137" s="15" t="s">
        <v>739</v>
      </c>
      <c r="D137" s="20">
        <v>945</v>
      </c>
      <c r="E137" s="170">
        <v>3950</v>
      </c>
      <c r="F137" s="173" t="s">
        <v>148</v>
      </c>
      <c r="G137" s="161" t="s">
        <v>159</v>
      </c>
      <c r="H137" s="164" t="s">
        <v>160</v>
      </c>
    </row>
    <row r="138" spans="1:8" ht="50.1" customHeight="1" x14ac:dyDescent="0.25">
      <c r="A138" s="165"/>
      <c r="B138" s="168"/>
      <c r="C138" s="15" t="s">
        <v>740</v>
      </c>
      <c r="D138" s="20">
        <v>895</v>
      </c>
      <c r="E138" s="171"/>
      <c r="F138" s="175"/>
      <c r="G138" s="162"/>
      <c r="H138" s="165"/>
    </row>
    <row r="139" spans="1:8" ht="50.1" customHeight="1" x14ac:dyDescent="0.25">
      <c r="A139" s="165"/>
      <c r="B139" s="168"/>
      <c r="C139" s="15" t="s">
        <v>741</v>
      </c>
      <c r="D139" s="20">
        <v>990</v>
      </c>
      <c r="E139" s="171"/>
      <c r="F139" s="175"/>
      <c r="G139" s="162"/>
      <c r="H139" s="165"/>
    </row>
    <row r="140" spans="1:8" ht="50.1" customHeight="1" x14ac:dyDescent="0.25">
      <c r="A140" s="166"/>
      <c r="B140" s="169"/>
      <c r="C140" s="15" t="s">
        <v>742</v>
      </c>
      <c r="D140" s="20">
        <v>895</v>
      </c>
      <c r="E140" s="172"/>
      <c r="F140" s="174"/>
      <c r="G140" s="163"/>
      <c r="H140" s="166"/>
    </row>
    <row r="141" spans="1:8" ht="50.1" customHeight="1" x14ac:dyDescent="0.25">
      <c r="A141" s="19" t="s">
        <v>298</v>
      </c>
      <c r="B141" s="23">
        <v>45471</v>
      </c>
      <c r="C141" s="15" t="s">
        <v>743</v>
      </c>
      <c r="D141" s="20">
        <v>3950</v>
      </c>
      <c r="E141" s="20">
        <v>3950</v>
      </c>
      <c r="F141" s="44" t="s">
        <v>744</v>
      </c>
      <c r="G141" s="22" t="s">
        <v>524</v>
      </c>
      <c r="H141" s="19" t="s">
        <v>525</v>
      </c>
    </row>
    <row r="142" spans="1:8" ht="50.1" customHeight="1" x14ac:dyDescent="0.25">
      <c r="A142" s="164" t="s">
        <v>301</v>
      </c>
      <c r="B142" s="167">
        <v>45471</v>
      </c>
      <c r="C142" s="15" t="s">
        <v>12</v>
      </c>
      <c r="D142" s="20">
        <v>3180</v>
      </c>
      <c r="E142" s="170">
        <v>7489</v>
      </c>
      <c r="F142" s="44" t="s">
        <v>23</v>
      </c>
      <c r="G142" s="161" t="s">
        <v>632</v>
      </c>
      <c r="H142" s="164" t="s">
        <v>421</v>
      </c>
    </row>
    <row r="143" spans="1:8" ht="50.1" customHeight="1" x14ac:dyDescent="0.25">
      <c r="A143" s="165"/>
      <c r="B143" s="168"/>
      <c r="C143" s="15" t="s">
        <v>13</v>
      </c>
      <c r="D143" s="20">
        <v>60</v>
      </c>
      <c r="E143" s="171"/>
      <c r="F143" s="173" t="s">
        <v>24</v>
      </c>
      <c r="G143" s="162"/>
      <c r="H143" s="165"/>
    </row>
    <row r="144" spans="1:8" ht="50.1" customHeight="1" x14ac:dyDescent="0.25">
      <c r="A144" s="165"/>
      <c r="B144" s="168"/>
      <c r="C144" s="15" t="s">
        <v>745</v>
      </c>
      <c r="D144" s="20">
        <v>145</v>
      </c>
      <c r="E144" s="171"/>
      <c r="F144" s="175"/>
      <c r="G144" s="162"/>
      <c r="H144" s="165"/>
    </row>
    <row r="145" spans="1:8" ht="50.1" customHeight="1" x14ac:dyDescent="0.25">
      <c r="A145" s="165"/>
      <c r="B145" s="168"/>
      <c r="C145" s="15" t="s">
        <v>746</v>
      </c>
      <c r="D145" s="20">
        <v>250</v>
      </c>
      <c r="E145" s="171"/>
      <c r="F145" s="175"/>
      <c r="G145" s="162"/>
      <c r="H145" s="165"/>
    </row>
    <row r="146" spans="1:8" ht="50.1" customHeight="1" x14ac:dyDescent="0.25">
      <c r="A146" s="165"/>
      <c r="B146" s="168"/>
      <c r="C146" s="15" t="s">
        <v>747</v>
      </c>
      <c r="D146" s="20">
        <v>120</v>
      </c>
      <c r="E146" s="171"/>
      <c r="F146" s="175"/>
      <c r="G146" s="162"/>
      <c r="H146" s="165"/>
    </row>
    <row r="147" spans="1:8" ht="50.1" customHeight="1" x14ac:dyDescent="0.25">
      <c r="A147" s="165"/>
      <c r="B147" s="168"/>
      <c r="C147" s="15" t="s">
        <v>748</v>
      </c>
      <c r="D147" s="20">
        <v>180</v>
      </c>
      <c r="E147" s="171"/>
      <c r="F147" s="175"/>
      <c r="G147" s="162"/>
      <c r="H147" s="165"/>
    </row>
    <row r="148" spans="1:8" ht="50.1" customHeight="1" x14ac:dyDescent="0.25">
      <c r="A148" s="165"/>
      <c r="B148" s="168"/>
      <c r="C148" s="15" t="s">
        <v>749</v>
      </c>
      <c r="D148" s="20">
        <v>50</v>
      </c>
      <c r="E148" s="171"/>
      <c r="F148" s="175"/>
      <c r="G148" s="162"/>
      <c r="H148" s="165"/>
    </row>
    <row r="149" spans="1:8" ht="50.1" customHeight="1" x14ac:dyDescent="0.25">
      <c r="A149" s="165"/>
      <c r="B149" s="168"/>
      <c r="C149" s="15" t="s">
        <v>750</v>
      </c>
      <c r="D149" s="20">
        <v>110</v>
      </c>
      <c r="E149" s="171"/>
      <c r="F149" s="175"/>
      <c r="G149" s="162"/>
      <c r="H149" s="165"/>
    </row>
    <row r="150" spans="1:8" ht="50.1" customHeight="1" x14ac:dyDescent="0.25">
      <c r="A150" s="165"/>
      <c r="B150" s="168"/>
      <c r="C150" s="15" t="s">
        <v>751</v>
      </c>
      <c r="D150" s="20">
        <v>2780</v>
      </c>
      <c r="E150" s="171"/>
      <c r="F150" s="174"/>
      <c r="G150" s="162"/>
      <c r="H150" s="165"/>
    </row>
    <row r="151" spans="1:8" ht="50.1" customHeight="1" x14ac:dyDescent="0.25">
      <c r="A151" s="165"/>
      <c r="B151" s="168"/>
      <c r="C151" s="15" t="s">
        <v>19</v>
      </c>
      <c r="D151" s="20">
        <v>544</v>
      </c>
      <c r="E151" s="171"/>
      <c r="F151" s="173" t="s">
        <v>25</v>
      </c>
      <c r="G151" s="162"/>
      <c r="H151" s="165"/>
    </row>
    <row r="152" spans="1:8" ht="50.1" customHeight="1" x14ac:dyDescent="0.25">
      <c r="A152" s="166"/>
      <c r="B152" s="169"/>
      <c r="C152" s="15" t="s">
        <v>752</v>
      </c>
      <c r="D152" s="20">
        <v>70</v>
      </c>
      <c r="E152" s="172"/>
      <c r="F152" s="174"/>
      <c r="G152" s="163"/>
      <c r="H152" s="166"/>
    </row>
    <row r="153" spans="1:8" ht="50.1" customHeight="1" x14ac:dyDescent="0.25">
      <c r="A153" s="164" t="s">
        <v>312</v>
      </c>
      <c r="B153" s="167">
        <v>45471</v>
      </c>
      <c r="C153" s="15" t="s">
        <v>753</v>
      </c>
      <c r="D153" s="20">
        <v>1850</v>
      </c>
      <c r="E153" s="170">
        <v>3350</v>
      </c>
      <c r="F153" s="44" t="s">
        <v>755</v>
      </c>
      <c r="G153" s="161" t="s">
        <v>756</v>
      </c>
      <c r="H153" s="164" t="s">
        <v>757</v>
      </c>
    </row>
    <row r="154" spans="1:8" ht="50.1" customHeight="1" x14ac:dyDescent="0.25">
      <c r="A154" s="166"/>
      <c r="B154" s="169"/>
      <c r="C154" s="15" t="s">
        <v>754</v>
      </c>
      <c r="D154" s="20">
        <v>1500</v>
      </c>
      <c r="E154" s="172"/>
      <c r="F154" s="44" t="s">
        <v>63</v>
      </c>
      <c r="G154" s="163"/>
      <c r="H154" s="166"/>
    </row>
    <row r="155" spans="1:8" ht="50.1" customHeight="1" x14ac:dyDescent="0.25">
      <c r="A155" s="164" t="s">
        <v>322</v>
      </c>
      <c r="B155" s="167">
        <v>45471</v>
      </c>
      <c r="C155" s="15" t="s">
        <v>758</v>
      </c>
      <c r="D155" s="20">
        <v>5785</v>
      </c>
      <c r="E155" s="170">
        <v>16869</v>
      </c>
      <c r="F155" s="44" t="s">
        <v>23</v>
      </c>
      <c r="G155" s="161" t="s">
        <v>632</v>
      </c>
      <c r="H155" s="164" t="s">
        <v>421</v>
      </c>
    </row>
    <row r="156" spans="1:8" ht="50.1" customHeight="1" x14ac:dyDescent="0.25">
      <c r="A156" s="165"/>
      <c r="B156" s="168"/>
      <c r="C156" s="15" t="s">
        <v>759</v>
      </c>
      <c r="D156" s="20">
        <v>60</v>
      </c>
      <c r="E156" s="171"/>
      <c r="F156" s="173" t="s">
        <v>24</v>
      </c>
      <c r="G156" s="162"/>
      <c r="H156" s="165"/>
    </row>
    <row r="157" spans="1:8" ht="50.1" customHeight="1" x14ac:dyDescent="0.25">
      <c r="A157" s="165"/>
      <c r="B157" s="168"/>
      <c r="C157" s="15" t="s">
        <v>760</v>
      </c>
      <c r="D157" s="20">
        <v>160</v>
      </c>
      <c r="E157" s="171"/>
      <c r="F157" s="175"/>
      <c r="G157" s="162"/>
      <c r="H157" s="165"/>
    </row>
    <row r="158" spans="1:8" ht="50.1" customHeight="1" x14ac:dyDescent="0.25">
      <c r="A158" s="165"/>
      <c r="B158" s="168"/>
      <c r="C158" s="15" t="s">
        <v>761</v>
      </c>
      <c r="D158" s="20">
        <v>145</v>
      </c>
      <c r="E158" s="171"/>
      <c r="F158" s="175"/>
      <c r="G158" s="162"/>
      <c r="H158" s="165"/>
    </row>
    <row r="159" spans="1:8" ht="50.1" customHeight="1" x14ac:dyDescent="0.25">
      <c r="A159" s="165"/>
      <c r="B159" s="168"/>
      <c r="C159" s="15" t="s">
        <v>762</v>
      </c>
      <c r="D159" s="20">
        <v>300</v>
      </c>
      <c r="E159" s="171"/>
      <c r="F159" s="175"/>
      <c r="G159" s="162"/>
      <c r="H159" s="165"/>
    </row>
    <row r="160" spans="1:8" ht="50.1" customHeight="1" x14ac:dyDescent="0.25">
      <c r="A160" s="165"/>
      <c r="B160" s="168"/>
      <c r="C160" s="15" t="s">
        <v>763</v>
      </c>
      <c r="D160" s="20">
        <v>3250</v>
      </c>
      <c r="E160" s="171"/>
      <c r="F160" s="175"/>
      <c r="G160" s="162"/>
      <c r="H160" s="165"/>
    </row>
    <row r="161" spans="1:8" ht="50.1" customHeight="1" x14ac:dyDescent="0.25">
      <c r="A161" s="165"/>
      <c r="B161" s="168"/>
      <c r="C161" s="15" t="s">
        <v>764</v>
      </c>
      <c r="D161" s="20">
        <v>250</v>
      </c>
      <c r="E161" s="171"/>
      <c r="F161" s="175"/>
      <c r="G161" s="162"/>
      <c r="H161" s="165"/>
    </row>
    <row r="162" spans="1:8" ht="50.1" customHeight="1" x14ac:dyDescent="0.25">
      <c r="A162" s="165"/>
      <c r="B162" s="168"/>
      <c r="C162" s="15" t="s">
        <v>765</v>
      </c>
      <c r="D162" s="20">
        <v>1400</v>
      </c>
      <c r="E162" s="171"/>
      <c r="F162" s="175"/>
      <c r="G162" s="162"/>
      <c r="H162" s="165"/>
    </row>
    <row r="163" spans="1:8" ht="50.1" customHeight="1" x14ac:dyDescent="0.25">
      <c r="A163" s="165"/>
      <c r="B163" s="168"/>
      <c r="C163" s="15" t="s">
        <v>766</v>
      </c>
      <c r="D163" s="20">
        <v>300</v>
      </c>
      <c r="E163" s="171"/>
      <c r="F163" s="175"/>
      <c r="G163" s="162"/>
      <c r="H163" s="165"/>
    </row>
    <row r="164" spans="1:8" ht="50.1" customHeight="1" x14ac:dyDescent="0.25">
      <c r="A164" s="165"/>
      <c r="B164" s="168"/>
      <c r="C164" s="15" t="s">
        <v>767</v>
      </c>
      <c r="D164" s="20">
        <v>525</v>
      </c>
      <c r="E164" s="171"/>
      <c r="F164" s="175"/>
      <c r="G164" s="162"/>
      <c r="H164" s="165"/>
    </row>
    <row r="165" spans="1:8" ht="50.1" customHeight="1" x14ac:dyDescent="0.25">
      <c r="A165" s="165"/>
      <c r="B165" s="168"/>
      <c r="C165" s="15" t="s">
        <v>768</v>
      </c>
      <c r="D165" s="20">
        <v>920</v>
      </c>
      <c r="E165" s="171"/>
      <c r="F165" s="175"/>
      <c r="G165" s="162"/>
      <c r="H165" s="165"/>
    </row>
    <row r="166" spans="1:8" ht="50.1" customHeight="1" x14ac:dyDescent="0.25">
      <c r="A166" s="165"/>
      <c r="B166" s="168"/>
      <c r="C166" s="15" t="s">
        <v>769</v>
      </c>
      <c r="D166" s="20">
        <v>1780</v>
      </c>
      <c r="E166" s="171"/>
      <c r="F166" s="175"/>
      <c r="G166" s="162"/>
      <c r="H166" s="165"/>
    </row>
    <row r="167" spans="1:8" ht="50.1" customHeight="1" x14ac:dyDescent="0.25">
      <c r="A167" s="165"/>
      <c r="B167" s="168"/>
      <c r="C167" s="15" t="s">
        <v>770</v>
      </c>
      <c r="D167" s="20">
        <v>1380</v>
      </c>
      <c r="E167" s="171"/>
      <c r="F167" s="174"/>
      <c r="G167" s="162"/>
      <c r="H167" s="165"/>
    </row>
    <row r="168" spans="1:8" ht="50.1" customHeight="1" x14ac:dyDescent="0.25">
      <c r="A168" s="165"/>
      <c r="B168" s="168"/>
      <c r="C168" s="15" t="s">
        <v>771</v>
      </c>
      <c r="D168" s="20">
        <v>544</v>
      </c>
      <c r="E168" s="171"/>
      <c r="F168" s="173" t="s">
        <v>25</v>
      </c>
      <c r="G168" s="162"/>
      <c r="H168" s="165"/>
    </row>
    <row r="169" spans="1:8" ht="50.1" customHeight="1" x14ac:dyDescent="0.25">
      <c r="A169" s="166"/>
      <c r="B169" s="169"/>
      <c r="C169" s="15" t="s">
        <v>772</v>
      </c>
      <c r="D169" s="20">
        <v>70</v>
      </c>
      <c r="E169" s="172"/>
      <c r="F169" s="174"/>
      <c r="G169" s="163"/>
      <c r="H169" s="166"/>
    </row>
    <row r="170" spans="1:8" ht="50.1" customHeight="1" x14ac:dyDescent="0.25">
      <c r="A170" s="164" t="s">
        <v>339</v>
      </c>
      <c r="B170" s="167">
        <v>45471</v>
      </c>
      <c r="C170" s="15" t="s">
        <v>773</v>
      </c>
      <c r="D170" s="20">
        <v>1733.35</v>
      </c>
      <c r="E170" s="170">
        <v>7233.4</v>
      </c>
      <c r="F170" s="173" t="s">
        <v>356</v>
      </c>
      <c r="G170" s="161" t="s">
        <v>612</v>
      </c>
      <c r="H170" s="164" t="s">
        <v>613</v>
      </c>
    </row>
    <row r="171" spans="1:8" ht="50.1" customHeight="1" x14ac:dyDescent="0.25">
      <c r="A171" s="165"/>
      <c r="B171" s="168"/>
      <c r="C171" s="15" t="s">
        <v>774</v>
      </c>
      <c r="D171" s="20">
        <v>2200.02</v>
      </c>
      <c r="E171" s="171"/>
      <c r="F171" s="175"/>
      <c r="G171" s="162"/>
      <c r="H171" s="165"/>
    </row>
    <row r="172" spans="1:8" ht="50.1" customHeight="1" x14ac:dyDescent="0.25">
      <c r="A172" s="165"/>
      <c r="B172" s="168"/>
      <c r="C172" s="15" t="s">
        <v>775</v>
      </c>
      <c r="D172" s="20">
        <v>1100.01</v>
      </c>
      <c r="E172" s="171"/>
      <c r="F172" s="175"/>
      <c r="G172" s="162"/>
      <c r="H172" s="165"/>
    </row>
    <row r="173" spans="1:8" ht="50.1" customHeight="1" x14ac:dyDescent="0.25">
      <c r="A173" s="165"/>
      <c r="B173" s="168"/>
      <c r="C173" s="15" t="s">
        <v>776</v>
      </c>
      <c r="D173" s="20">
        <v>1100.01</v>
      </c>
      <c r="E173" s="171"/>
      <c r="F173" s="175"/>
      <c r="G173" s="162"/>
      <c r="H173" s="165"/>
    </row>
    <row r="174" spans="1:8" ht="50.1" customHeight="1" x14ac:dyDescent="0.25">
      <c r="A174" s="166"/>
      <c r="B174" s="169"/>
      <c r="C174" s="15" t="s">
        <v>777</v>
      </c>
      <c r="D174" s="20">
        <v>1100.01</v>
      </c>
      <c r="E174" s="172"/>
      <c r="F174" s="174"/>
      <c r="G174" s="163"/>
      <c r="H174" s="166"/>
    </row>
    <row r="175" spans="1:8" ht="50.1" customHeight="1" x14ac:dyDescent="0.25">
      <c r="A175" s="164" t="s">
        <v>341</v>
      </c>
      <c r="B175" s="167">
        <v>45471</v>
      </c>
      <c r="C175" s="15" t="s">
        <v>778</v>
      </c>
      <c r="D175" s="20">
        <v>350</v>
      </c>
      <c r="E175" s="170">
        <v>12575</v>
      </c>
      <c r="F175" s="173" t="s">
        <v>376</v>
      </c>
      <c r="G175" s="161" t="s">
        <v>581</v>
      </c>
      <c r="H175" s="164" t="s">
        <v>582</v>
      </c>
    </row>
    <row r="176" spans="1:8" ht="50.1" customHeight="1" x14ac:dyDescent="0.25">
      <c r="A176" s="165"/>
      <c r="B176" s="168"/>
      <c r="C176" s="15" t="s">
        <v>779</v>
      </c>
      <c r="D176" s="20">
        <v>765</v>
      </c>
      <c r="E176" s="171"/>
      <c r="F176" s="175"/>
      <c r="G176" s="162"/>
      <c r="H176" s="165"/>
    </row>
    <row r="177" spans="1:8" ht="50.1" customHeight="1" x14ac:dyDescent="0.25">
      <c r="A177" s="165"/>
      <c r="B177" s="168"/>
      <c r="C177" s="15" t="s">
        <v>780</v>
      </c>
      <c r="D177" s="20">
        <v>720</v>
      </c>
      <c r="E177" s="171"/>
      <c r="F177" s="174"/>
      <c r="G177" s="162"/>
      <c r="H177" s="165"/>
    </row>
    <row r="178" spans="1:8" ht="50.1" customHeight="1" x14ac:dyDescent="0.25">
      <c r="A178" s="165"/>
      <c r="B178" s="168"/>
      <c r="C178" s="15" t="s">
        <v>781</v>
      </c>
      <c r="D178" s="20">
        <v>350</v>
      </c>
      <c r="E178" s="171"/>
      <c r="F178" s="173" t="s">
        <v>286</v>
      </c>
      <c r="G178" s="162"/>
      <c r="H178" s="165"/>
    </row>
    <row r="179" spans="1:8" ht="50.1" customHeight="1" x14ac:dyDescent="0.25">
      <c r="A179" s="165"/>
      <c r="B179" s="168"/>
      <c r="C179" s="15" t="s">
        <v>782</v>
      </c>
      <c r="D179" s="20">
        <v>390</v>
      </c>
      <c r="E179" s="171"/>
      <c r="F179" s="174"/>
      <c r="G179" s="162"/>
      <c r="H179" s="165"/>
    </row>
    <row r="180" spans="1:8" ht="50.1" customHeight="1" x14ac:dyDescent="0.25">
      <c r="A180" s="165"/>
      <c r="B180" s="168"/>
      <c r="C180" s="15" t="s">
        <v>783</v>
      </c>
      <c r="D180" s="20">
        <v>340</v>
      </c>
      <c r="E180" s="171"/>
      <c r="F180" s="173" t="s">
        <v>169</v>
      </c>
      <c r="G180" s="162"/>
      <c r="H180" s="165"/>
    </row>
    <row r="181" spans="1:8" ht="50.1" customHeight="1" x14ac:dyDescent="0.25">
      <c r="A181" s="165"/>
      <c r="B181" s="168"/>
      <c r="C181" s="15" t="s">
        <v>784</v>
      </c>
      <c r="D181" s="20">
        <v>250</v>
      </c>
      <c r="E181" s="171"/>
      <c r="F181" s="175"/>
      <c r="G181" s="162"/>
      <c r="H181" s="165"/>
    </row>
    <row r="182" spans="1:8" ht="50.1" customHeight="1" x14ac:dyDescent="0.25">
      <c r="A182" s="165"/>
      <c r="B182" s="168"/>
      <c r="C182" s="15" t="s">
        <v>785</v>
      </c>
      <c r="D182" s="20">
        <v>210</v>
      </c>
      <c r="E182" s="171"/>
      <c r="F182" s="174"/>
      <c r="G182" s="162"/>
      <c r="H182" s="165"/>
    </row>
    <row r="183" spans="1:8" ht="50.1" customHeight="1" x14ac:dyDescent="0.25">
      <c r="A183" s="165"/>
      <c r="B183" s="168"/>
      <c r="C183" s="15" t="s">
        <v>786</v>
      </c>
      <c r="D183" s="20">
        <v>5000</v>
      </c>
      <c r="E183" s="171"/>
      <c r="F183" s="44" t="s">
        <v>744</v>
      </c>
      <c r="G183" s="162"/>
      <c r="H183" s="165"/>
    </row>
    <row r="184" spans="1:8" ht="50.1" customHeight="1" x14ac:dyDescent="0.25">
      <c r="A184" s="165"/>
      <c r="B184" s="168"/>
      <c r="C184" s="15" t="s">
        <v>787</v>
      </c>
      <c r="D184" s="20">
        <v>840</v>
      </c>
      <c r="E184" s="171"/>
      <c r="F184" s="173" t="s">
        <v>606</v>
      </c>
      <c r="G184" s="162"/>
      <c r="H184" s="165"/>
    </row>
    <row r="185" spans="1:8" ht="50.1" customHeight="1" x14ac:dyDescent="0.25">
      <c r="A185" s="166"/>
      <c r="B185" s="169"/>
      <c r="C185" s="15" t="s">
        <v>788</v>
      </c>
      <c r="D185" s="20">
        <v>3360</v>
      </c>
      <c r="E185" s="172"/>
      <c r="F185" s="174"/>
      <c r="G185" s="163"/>
      <c r="H185" s="166"/>
    </row>
    <row r="186" spans="1:8" ht="50.1" customHeight="1" x14ac:dyDescent="0.25">
      <c r="A186" s="164" t="s">
        <v>347</v>
      </c>
      <c r="B186" s="167">
        <v>45471</v>
      </c>
      <c r="C186" s="15" t="s">
        <v>789</v>
      </c>
      <c r="D186" s="20">
        <v>1460</v>
      </c>
      <c r="E186" s="170">
        <v>23406</v>
      </c>
      <c r="F186" s="173" t="s">
        <v>357</v>
      </c>
      <c r="G186" s="161" t="s">
        <v>358</v>
      </c>
      <c r="H186" s="164" t="s">
        <v>359</v>
      </c>
    </row>
    <row r="187" spans="1:8" ht="50.1" customHeight="1" x14ac:dyDescent="0.25">
      <c r="A187" s="165"/>
      <c r="B187" s="168"/>
      <c r="C187" s="15" t="s">
        <v>790</v>
      </c>
      <c r="D187" s="20">
        <v>2630</v>
      </c>
      <c r="E187" s="171"/>
      <c r="F187" s="175"/>
      <c r="G187" s="162"/>
      <c r="H187" s="165"/>
    </row>
    <row r="188" spans="1:8" ht="50.1" customHeight="1" x14ac:dyDescent="0.25">
      <c r="A188" s="165"/>
      <c r="B188" s="168"/>
      <c r="C188" s="15" t="s">
        <v>791</v>
      </c>
      <c r="D188" s="20">
        <v>4000</v>
      </c>
      <c r="E188" s="171"/>
      <c r="F188" s="175"/>
      <c r="G188" s="162"/>
      <c r="H188" s="165"/>
    </row>
    <row r="189" spans="1:8" ht="50.1" customHeight="1" x14ac:dyDescent="0.25">
      <c r="A189" s="165"/>
      <c r="B189" s="168"/>
      <c r="C189" s="15" t="s">
        <v>792</v>
      </c>
      <c r="D189" s="20">
        <v>375</v>
      </c>
      <c r="E189" s="171"/>
      <c r="F189" s="175"/>
      <c r="G189" s="162"/>
      <c r="H189" s="165"/>
    </row>
    <row r="190" spans="1:8" ht="50.1" customHeight="1" x14ac:dyDescent="0.25">
      <c r="A190" s="165"/>
      <c r="B190" s="168"/>
      <c r="C190" s="15" t="s">
        <v>793</v>
      </c>
      <c r="D190" s="20">
        <v>2750</v>
      </c>
      <c r="E190" s="171"/>
      <c r="F190" s="175"/>
      <c r="G190" s="162"/>
      <c r="H190" s="165"/>
    </row>
    <row r="191" spans="1:8" ht="50.1" customHeight="1" x14ac:dyDescent="0.25">
      <c r="A191" s="165"/>
      <c r="B191" s="168"/>
      <c r="C191" s="15" t="s">
        <v>794</v>
      </c>
      <c r="D191" s="20">
        <v>450</v>
      </c>
      <c r="E191" s="171"/>
      <c r="F191" s="175"/>
      <c r="G191" s="162"/>
      <c r="H191" s="165"/>
    </row>
    <row r="192" spans="1:8" ht="50.1" customHeight="1" x14ac:dyDescent="0.25">
      <c r="A192" s="165"/>
      <c r="B192" s="168"/>
      <c r="C192" s="15" t="s">
        <v>795</v>
      </c>
      <c r="D192" s="20">
        <v>10790</v>
      </c>
      <c r="E192" s="171"/>
      <c r="F192" s="175"/>
      <c r="G192" s="162"/>
      <c r="H192" s="165"/>
    </row>
    <row r="193" spans="1:8" ht="50.1" customHeight="1" x14ac:dyDescent="0.25">
      <c r="A193" s="166"/>
      <c r="B193" s="169"/>
      <c r="C193" s="15" t="s">
        <v>796</v>
      </c>
      <c r="D193" s="20">
        <v>951</v>
      </c>
      <c r="E193" s="172"/>
      <c r="F193" s="174"/>
      <c r="G193" s="163"/>
      <c r="H193" s="166"/>
    </row>
    <row r="194" spans="1:8" ht="50.1" customHeight="1" x14ac:dyDescent="0.25">
      <c r="A194" s="164" t="s">
        <v>360</v>
      </c>
      <c r="B194" s="167">
        <v>45471</v>
      </c>
      <c r="C194" s="60" t="s">
        <v>797</v>
      </c>
      <c r="D194" s="20">
        <v>5300</v>
      </c>
      <c r="E194" s="170">
        <v>11715</v>
      </c>
      <c r="F194" s="44" t="s">
        <v>23</v>
      </c>
      <c r="G194" s="161" t="s">
        <v>238</v>
      </c>
      <c r="H194" s="164" t="s">
        <v>239</v>
      </c>
    </row>
    <row r="195" spans="1:8" ht="50.1" customHeight="1" x14ac:dyDescent="0.25">
      <c r="A195" s="165"/>
      <c r="B195" s="168"/>
      <c r="C195" s="15" t="s">
        <v>798</v>
      </c>
      <c r="D195" s="20">
        <v>35</v>
      </c>
      <c r="E195" s="171"/>
      <c r="F195" s="173" t="s">
        <v>24</v>
      </c>
      <c r="G195" s="162"/>
      <c r="H195" s="165"/>
    </row>
    <row r="196" spans="1:8" ht="50.1" customHeight="1" x14ac:dyDescent="0.25">
      <c r="A196" s="165"/>
      <c r="B196" s="168"/>
      <c r="C196" s="15" t="s">
        <v>799</v>
      </c>
      <c r="D196" s="20">
        <v>45</v>
      </c>
      <c r="E196" s="171"/>
      <c r="F196" s="175"/>
      <c r="G196" s="162"/>
      <c r="H196" s="165"/>
    </row>
    <row r="197" spans="1:8" ht="50.1" customHeight="1" x14ac:dyDescent="0.25">
      <c r="A197" s="165"/>
      <c r="B197" s="168"/>
      <c r="C197" s="15" t="s">
        <v>800</v>
      </c>
      <c r="D197" s="20">
        <v>100</v>
      </c>
      <c r="E197" s="171"/>
      <c r="F197" s="175"/>
      <c r="G197" s="162"/>
      <c r="H197" s="165"/>
    </row>
    <row r="198" spans="1:8" ht="50.1" customHeight="1" x14ac:dyDescent="0.25">
      <c r="A198" s="165"/>
      <c r="B198" s="168"/>
      <c r="C198" s="15" t="s">
        <v>801</v>
      </c>
      <c r="D198" s="20">
        <v>2925</v>
      </c>
      <c r="E198" s="171"/>
      <c r="F198" s="175"/>
      <c r="G198" s="162"/>
      <c r="H198" s="165"/>
    </row>
    <row r="199" spans="1:8" ht="50.1" customHeight="1" x14ac:dyDescent="0.25">
      <c r="A199" s="165"/>
      <c r="B199" s="168"/>
      <c r="C199" s="15" t="s">
        <v>802</v>
      </c>
      <c r="D199" s="20">
        <v>130</v>
      </c>
      <c r="E199" s="171"/>
      <c r="F199" s="175"/>
      <c r="G199" s="162"/>
      <c r="H199" s="165"/>
    </row>
    <row r="200" spans="1:8" ht="50.1" customHeight="1" x14ac:dyDescent="0.25">
      <c r="A200" s="165"/>
      <c r="B200" s="168"/>
      <c r="C200" s="15" t="s">
        <v>803</v>
      </c>
      <c r="D200" s="20">
        <v>175</v>
      </c>
      <c r="E200" s="171"/>
      <c r="F200" s="175"/>
      <c r="G200" s="162"/>
      <c r="H200" s="165"/>
    </row>
    <row r="201" spans="1:8" ht="50.1" customHeight="1" x14ac:dyDescent="0.25">
      <c r="A201" s="165"/>
      <c r="B201" s="168"/>
      <c r="C201" s="15" t="s">
        <v>804</v>
      </c>
      <c r="D201" s="20">
        <v>420</v>
      </c>
      <c r="E201" s="171"/>
      <c r="F201" s="175"/>
      <c r="G201" s="162"/>
      <c r="H201" s="165"/>
    </row>
    <row r="202" spans="1:8" ht="50.1" customHeight="1" x14ac:dyDescent="0.25">
      <c r="A202" s="165"/>
      <c r="B202" s="168"/>
      <c r="C202" s="15" t="s">
        <v>805</v>
      </c>
      <c r="D202" s="20">
        <v>110</v>
      </c>
      <c r="E202" s="171"/>
      <c r="F202" s="175"/>
      <c r="G202" s="162"/>
      <c r="H202" s="165"/>
    </row>
    <row r="203" spans="1:8" ht="50.1" customHeight="1" x14ac:dyDescent="0.25">
      <c r="A203" s="165"/>
      <c r="B203" s="168"/>
      <c r="C203" s="15" t="s">
        <v>806</v>
      </c>
      <c r="D203" s="20">
        <v>300</v>
      </c>
      <c r="E203" s="171"/>
      <c r="F203" s="175"/>
      <c r="G203" s="162"/>
      <c r="H203" s="165"/>
    </row>
    <row r="204" spans="1:8" ht="50.1" customHeight="1" x14ac:dyDescent="0.25">
      <c r="A204" s="165"/>
      <c r="B204" s="168"/>
      <c r="C204" s="15" t="s">
        <v>807</v>
      </c>
      <c r="D204" s="20">
        <v>300</v>
      </c>
      <c r="E204" s="171"/>
      <c r="F204" s="175"/>
      <c r="G204" s="162"/>
      <c r="H204" s="165"/>
    </row>
    <row r="205" spans="1:8" ht="50.1" customHeight="1" x14ac:dyDescent="0.25">
      <c r="A205" s="165"/>
      <c r="B205" s="168"/>
      <c r="C205" s="15" t="s">
        <v>808</v>
      </c>
      <c r="D205" s="20">
        <v>90</v>
      </c>
      <c r="E205" s="171"/>
      <c r="F205" s="175"/>
      <c r="G205" s="162"/>
      <c r="H205" s="165"/>
    </row>
    <row r="206" spans="1:8" ht="50.1" customHeight="1" x14ac:dyDescent="0.25">
      <c r="A206" s="165"/>
      <c r="B206" s="168"/>
      <c r="C206" s="15" t="s">
        <v>811</v>
      </c>
      <c r="D206" s="20">
        <v>1150</v>
      </c>
      <c r="E206" s="171"/>
      <c r="F206" s="174"/>
      <c r="G206" s="162"/>
      <c r="H206" s="165"/>
    </row>
    <row r="207" spans="1:8" ht="50.1" customHeight="1" x14ac:dyDescent="0.25">
      <c r="A207" s="165"/>
      <c r="B207" s="168"/>
      <c r="C207" s="15" t="s">
        <v>809</v>
      </c>
      <c r="D207" s="20">
        <v>560</v>
      </c>
      <c r="E207" s="171"/>
      <c r="F207" s="173" t="s">
        <v>25</v>
      </c>
      <c r="G207" s="162"/>
      <c r="H207" s="165"/>
    </row>
    <row r="208" spans="1:8" ht="50.1" customHeight="1" x14ac:dyDescent="0.25">
      <c r="A208" s="166"/>
      <c r="B208" s="169"/>
      <c r="C208" s="15" t="s">
        <v>810</v>
      </c>
      <c r="D208" s="20">
        <v>75</v>
      </c>
      <c r="E208" s="172"/>
      <c r="F208" s="174"/>
      <c r="G208" s="163"/>
      <c r="H208" s="166"/>
    </row>
    <row r="209" spans="1:8" ht="50.1" customHeight="1" x14ac:dyDescent="0.25">
      <c r="A209" s="164" t="s">
        <v>541</v>
      </c>
      <c r="B209" s="167">
        <v>45471</v>
      </c>
      <c r="C209" s="15" t="s">
        <v>812</v>
      </c>
      <c r="D209" s="20">
        <v>336</v>
      </c>
      <c r="E209" s="170">
        <v>8860.5</v>
      </c>
      <c r="F209" s="44" t="s">
        <v>356</v>
      </c>
      <c r="G209" s="161" t="s">
        <v>358</v>
      </c>
      <c r="H209" s="164" t="s">
        <v>359</v>
      </c>
    </row>
    <row r="210" spans="1:8" ht="50.1" customHeight="1" x14ac:dyDescent="0.25">
      <c r="A210" s="165"/>
      <c r="B210" s="168"/>
      <c r="C210" s="15" t="s">
        <v>813</v>
      </c>
      <c r="D210" s="20">
        <v>870</v>
      </c>
      <c r="E210" s="171"/>
      <c r="F210" s="173" t="s">
        <v>357</v>
      </c>
      <c r="G210" s="162"/>
      <c r="H210" s="165"/>
    </row>
    <row r="211" spans="1:8" ht="50.1" customHeight="1" x14ac:dyDescent="0.25">
      <c r="A211" s="165"/>
      <c r="B211" s="168"/>
      <c r="C211" s="15" t="s">
        <v>814</v>
      </c>
      <c r="D211" s="20">
        <v>1500</v>
      </c>
      <c r="E211" s="171"/>
      <c r="F211" s="175"/>
      <c r="G211" s="162"/>
      <c r="H211" s="165"/>
    </row>
    <row r="212" spans="1:8" ht="50.1" customHeight="1" x14ac:dyDescent="0.25">
      <c r="A212" s="165"/>
      <c r="B212" s="168"/>
      <c r="C212" s="15" t="s">
        <v>815</v>
      </c>
      <c r="D212" s="20">
        <v>550</v>
      </c>
      <c r="E212" s="171"/>
      <c r="F212" s="175"/>
      <c r="G212" s="162"/>
      <c r="H212" s="165"/>
    </row>
    <row r="213" spans="1:8" ht="50.1" customHeight="1" x14ac:dyDescent="0.25">
      <c r="A213" s="165"/>
      <c r="B213" s="168"/>
      <c r="C213" s="15" t="s">
        <v>816</v>
      </c>
      <c r="D213" s="20">
        <v>304.5</v>
      </c>
      <c r="E213" s="171"/>
      <c r="F213" s="175"/>
      <c r="G213" s="162"/>
      <c r="H213" s="165"/>
    </row>
    <row r="214" spans="1:8" ht="50.1" customHeight="1" x14ac:dyDescent="0.25">
      <c r="A214" s="165"/>
      <c r="B214" s="168"/>
      <c r="C214" s="15" t="s">
        <v>817</v>
      </c>
      <c r="D214" s="20">
        <v>1600</v>
      </c>
      <c r="E214" s="171"/>
      <c r="F214" s="175"/>
      <c r="G214" s="162"/>
      <c r="H214" s="165"/>
    </row>
    <row r="215" spans="1:8" ht="50.1" customHeight="1" x14ac:dyDescent="0.25">
      <c r="A215" s="165"/>
      <c r="B215" s="168"/>
      <c r="C215" s="15" t="s">
        <v>818</v>
      </c>
      <c r="D215" s="20">
        <v>900</v>
      </c>
      <c r="E215" s="171"/>
      <c r="F215" s="175"/>
      <c r="G215" s="162"/>
      <c r="H215" s="165"/>
    </row>
    <row r="216" spans="1:8" ht="50.1" customHeight="1" x14ac:dyDescent="0.25">
      <c r="A216" s="165"/>
      <c r="B216" s="168"/>
      <c r="C216" s="15" t="s">
        <v>819</v>
      </c>
      <c r="D216" s="20">
        <v>450</v>
      </c>
      <c r="E216" s="171"/>
      <c r="F216" s="175"/>
      <c r="G216" s="162"/>
      <c r="H216" s="165"/>
    </row>
    <row r="217" spans="1:8" ht="50.1" customHeight="1" x14ac:dyDescent="0.25">
      <c r="A217" s="165"/>
      <c r="B217" s="168"/>
      <c r="C217" s="15" t="s">
        <v>820</v>
      </c>
      <c r="D217" s="20">
        <v>1300</v>
      </c>
      <c r="E217" s="171"/>
      <c r="F217" s="175"/>
      <c r="G217" s="162"/>
      <c r="H217" s="165"/>
    </row>
    <row r="218" spans="1:8" ht="50.1" customHeight="1" x14ac:dyDescent="0.25">
      <c r="A218" s="166"/>
      <c r="B218" s="169"/>
      <c r="C218" s="15" t="s">
        <v>821</v>
      </c>
      <c r="D218" s="20">
        <v>1050</v>
      </c>
      <c r="E218" s="172"/>
      <c r="F218" s="174"/>
      <c r="G218" s="163"/>
      <c r="H218" s="166"/>
    </row>
  </sheetData>
  <autoFilter ref="A7:H146" xr:uid="{00000000-0009-0000-0000-000000000000}"/>
  <mergeCells count="137">
    <mergeCell ref="E209:E218"/>
    <mergeCell ref="F210:F218"/>
    <mergeCell ref="G209:G218"/>
    <mergeCell ref="H209:H218"/>
    <mergeCell ref="B209:B218"/>
    <mergeCell ref="A209:A218"/>
    <mergeCell ref="A186:A193"/>
    <mergeCell ref="E194:E208"/>
    <mergeCell ref="F195:F206"/>
    <mergeCell ref="F207:F208"/>
    <mergeCell ref="G194:G208"/>
    <mergeCell ref="E186:E193"/>
    <mergeCell ref="F186:F193"/>
    <mergeCell ref="G186:G193"/>
    <mergeCell ref="H186:H193"/>
    <mergeCell ref="B186:B193"/>
    <mergeCell ref="H194:H208"/>
    <mergeCell ref="B194:B208"/>
    <mergeCell ref="A194:A208"/>
    <mergeCell ref="E175:E185"/>
    <mergeCell ref="F175:F177"/>
    <mergeCell ref="F178:F179"/>
    <mergeCell ref="F180:F182"/>
    <mergeCell ref="F184:F185"/>
    <mergeCell ref="G175:G185"/>
    <mergeCell ref="H175:H185"/>
    <mergeCell ref="B175:B185"/>
    <mergeCell ref="A175:A185"/>
    <mergeCell ref="E153:E154"/>
    <mergeCell ref="G153:G154"/>
    <mergeCell ref="H153:H154"/>
    <mergeCell ref="B153:B154"/>
    <mergeCell ref="A153:A154"/>
    <mergeCell ref="B155:B169"/>
    <mergeCell ref="A155:A169"/>
    <mergeCell ref="E170:E174"/>
    <mergeCell ref="F170:F174"/>
    <mergeCell ref="G170:G174"/>
    <mergeCell ref="E155:E169"/>
    <mergeCell ref="F156:F167"/>
    <mergeCell ref="F168:F169"/>
    <mergeCell ref="G155:G169"/>
    <mergeCell ref="H170:H174"/>
    <mergeCell ref="A170:A174"/>
    <mergeCell ref="B170:B174"/>
    <mergeCell ref="H155:H169"/>
    <mergeCell ref="A137:A140"/>
    <mergeCell ref="E142:E152"/>
    <mergeCell ref="F143:F150"/>
    <mergeCell ref="F151:F152"/>
    <mergeCell ref="G142:G152"/>
    <mergeCell ref="E137:E140"/>
    <mergeCell ref="F137:F140"/>
    <mergeCell ref="G137:G140"/>
    <mergeCell ref="H137:H140"/>
    <mergeCell ref="B137:B140"/>
    <mergeCell ref="H142:H152"/>
    <mergeCell ref="B142:B152"/>
    <mergeCell ref="A142:A152"/>
    <mergeCell ref="G124:G135"/>
    <mergeCell ref="H124:H135"/>
    <mergeCell ref="B124:B135"/>
    <mergeCell ref="A124:A135"/>
    <mergeCell ref="E112:E123"/>
    <mergeCell ref="F113:F121"/>
    <mergeCell ref="F122:F123"/>
    <mergeCell ref="H102:H111"/>
    <mergeCell ref="B102:B111"/>
    <mergeCell ref="A102:A111"/>
    <mergeCell ref="E102:E111"/>
    <mergeCell ref="F103:F109"/>
    <mergeCell ref="F110:F111"/>
    <mergeCell ref="G102:G111"/>
    <mergeCell ref="G112:G123"/>
    <mergeCell ref="H112:H123"/>
    <mergeCell ref="B112:B123"/>
    <mergeCell ref="A112:A123"/>
    <mergeCell ref="E124:E135"/>
    <mergeCell ref="F125:F133"/>
    <mergeCell ref="F134:F135"/>
    <mergeCell ref="B60:B76"/>
    <mergeCell ref="A60:A76"/>
    <mergeCell ref="E77:E93"/>
    <mergeCell ref="F78:F90"/>
    <mergeCell ref="F91:F93"/>
    <mergeCell ref="E60:E76"/>
    <mergeCell ref="F61:F74"/>
    <mergeCell ref="F75:F76"/>
    <mergeCell ref="B77:B93"/>
    <mergeCell ref="A77:A93"/>
    <mergeCell ref="E97:E100"/>
    <mergeCell ref="F97:F98"/>
    <mergeCell ref="F99:F100"/>
    <mergeCell ref="G60:G76"/>
    <mergeCell ref="H60:H76"/>
    <mergeCell ref="G77:G93"/>
    <mergeCell ref="H77:H93"/>
    <mergeCell ref="G97:G100"/>
    <mergeCell ref="H97:H100"/>
    <mergeCell ref="B97:B100"/>
    <mergeCell ref="A97:A100"/>
    <mergeCell ref="C1:D1"/>
    <mergeCell ref="C2:D2"/>
    <mergeCell ref="B3:H3"/>
    <mergeCell ref="B4:H4"/>
    <mergeCell ref="B6:H6"/>
    <mergeCell ref="E36:E37"/>
    <mergeCell ref="F36:F37"/>
    <mergeCell ref="G36:G37"/>
    <mergeCell ref="H36:H37"/>
    <mergeCell ref="B36:B37"/>
    <mergeCell ref="A20:A21"/>
    <mergeCell ref="E22:E33"/>
    <mergeCell ref="F23:F28"/>
    <mergeCell ref="F29:F33"/>
    <mergeCell ref="G22:G33"/>
    <mergeCell ref="E20:E21"/>
    <mergeCell ref="F20:F21"/>
    <mergeCell ref="G20:G21"/>
    <mergeCell ref="H22:H33"/>
    <mergeCell ref="B22:B33"/>
    <mergeCell ref="A22:A33"/>
    <mergeCell ref="H20:H21"/>
    <mergeCell ref="B20:B21"/>
    <mergeCell ref="A36:A37"/>
    <mergeCell ref="G38:G40"/>
    <mergeCell ref="H38:H40"/>
    <mergeCell ref="B41:B58"/>
    <mergeCell ref="A41:A58"/>
    <mergeCell ref="A38:A40"/>
    <mergeCell ref="B38:B40"/>
    <mergeCell ref="E38:E40"/>
    <mergeCell ref="E41:E58"/>
    <mergeCell ref="F42:F54"/>
    <mergeCell ref="F55:F58"/>
    <mergeCell ref="G41:G58"/>
    <mergeCell ref="H41:H58"/>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CB81-B480-40CF-8D28-A3510A62B42F}">
  <dimension ref="A1:H218"/>
  <sheetViews>
    <sheetView workbookViewId="0">
      <selection activeCell="J51" sqref="J51"/>
    </sheetView>
  </sheetViews>
  <sheetFormatPr baseColWidth="10" defaultColWidth="9.140625" defaultRowHeight="15" x14ac:dyDescent="0.25"/>
  <cols>
    <col min="1" max="1" width="9.140625" style="3" customWidth="1"/>
    <col min="2" max="2" width="13.5703125" customWidth="1"/>
    <col min="3" max="3" width="116.85546875" customWidth="1"/>
    <col min="4" max="4" width="19.28515625" style="55" customWidth="1"/>
    <col min="5" max="5" width="15.5703125" style="56" customWidth="1"/>
    <col min="6" max="6" width="15.5703125" style="57" customWidth="1"/>
    <col min="7" max="7" width="33.42578125" style="58" customWidth="1"/>
    <col min="8" max="8" width="13.7109375" style="59" customWidth="1"/>
  </cols>
  <sheetData>
    <row r="1" spans="1:8" ht="15" customHeight="1" x14ac:dyDescent="0.25">
      <c r="A1"/>
      <c r="C1" s="152"/>
      <c r="D1" s="152"/>
      <c r="E1" s="46"/>
      <c r="F1" s="47"/>
      <c r="G1" s="47"/>
      <c r="H1" s="47"/>
    </row>
    <row r="2" spans="1:8" ht="15" customHeight="1" x14ac:dyDescent="0.25">
      <c r="A2"/>
      <c r="C2" s="152"/>
      <c r="D2" s="152"/>
      <c r="E2" s="46"/>
      <c r="F2" s="47"/>
      <c r="G2" s="47"/>
      <c r="H2" s="47"/>
    </row>
    <row r="3" spans="1:8" ht="30.75" customHeight="1" x14ac:dyDescent="0.25">
      <c r="A3"/>
      <c r="B3" s="149" t="s">
        <v>822</v>
      </c>
      <c r="C3" s="149"/>
      <c r="D3" s="149"/>
      <c r="E3" s="149"/>
      <c r="F3" s="149"/>
      <c r="G3" s="149"/>
      <c r="H3" s="149"/>
    </row>
    <row r="4" spans="1:8" ht="27.75" customHeight="1" x14ac:dyDescent="0.25">
      <c r="A4"/>
      <c r="B4" s="150"/>
      <c r="C4" s="150"/>
      <c r="D4" s="150"/>
      <c r="E4" s="150"/>
      <c r="F4" s="150"/>
      <c r="G4" s="150"/>
      <c r="H4" s="150"/>
    </row>
    <row r="5" spans="1:8" ht="15" hidden="1" customHeight="1" x14ac:dyDescent="0.25">
      <c r="A5"/>
      <c r="B5" s="61"/>
      <c r="C5" s="61"/>
      <c r="D5" s="48"/>
      <c r="E5" s="48"/>
      <c r="F5" s="49"/>
      <c r="G5" s="50"/>
      <c r="H5" s="50"/>
    </row>
    <row r="6" spans="1:8" ht="31.5" customHeight="1" x14ac:dyDescent="0.25">
      <c r="A6"/>
      <c r="B6" s="151" t="s">
        <v>10</v>
      </c>
      <c r="C6" s="151"/>
      <c r="D6" s="151"/>
      <c r="E6" s="151"/>
      <c r="F6" s="151"/>
      <c r="G6" s="151"/>
      <c r="H6" s="151"/>
    </row>
    <row r="7" spans="1:8" ht="50.1" customHeight="1" x14ac:dyDescent="0.25">
      <c r="A7" s="6" t="s">
        <v>0</v>
      </c>
      <c r="B7" s="7" t="s">
        <v>1</v>
      </c>
      <c r="C7" s="8" t="s">
        <v>2</v>
      </c>
      <c r="D7" s="51" t="s">
        <v>3</v>
      </c>
      <c r="E7" s="51" t="s">
        <v>4</v>
      </c>
      <c r="F7" s="52" t="s">
        <v>5</v>
      </c>
      <c r="G7" s="53" t="s">
        <v>6</v>
      </c>
      <c r="H7" s="54" t="s">
        <v>7</v>
      </c>
    </row>
    <row r="8" spans="1:8" ht="50.1" customHeight="1" x14ac:dyDescent="0.25">
      <c r="A8" s="24" t="s">
        <v>21</v>
      </c>
      <c r="B8" s="25">
        <v>45490</v>
      </c>
      <c r="C8" s="15" t="s">
        <v>823</v>
      </c>
      <c r="D8" s="26">
        <v>12</v>
      </c>
      <c r="E8" s="26">
        <f>12*1500</f>
        <v>18000</v>
      </c>
      <c r="F8" s="27" t="s">
        <v>169</v>
      </c>
      <c r="G8" s="28" t="s">
        <v>824</v>
      </c>
      <c r="H8" s="24" t="s">
        <v>825</v>
      </c>
    </row>
    <row r="9" spans="1:8" ht="50.1" customHeight="1" x14ac:dyDescent="0.25">
      <c r="A9" s="194" t="s">
        <v>28</v>
      </c>
      <c r="B9" s="194" t="s">
        <v>826</v>
      </c>
      <c r="C9" s="15" t="s">
        <v>827</v>
      </c>
      <c r="D9" s="40">
        <v>1300</v>
      </c>
      <c r="E9" s="197">
        <f>SUM(D9:D12)</f>
        <v>23910</v>
      </c>
      <c r="F9" s="39" t="s">
        <v>23</v>
      </c>
      <c r="G9" s="194" t="s">
        <v>632</v>
      </c>
      <c r="H9" s="194" t="s">
        <v>421</v>
      </c>
    </row>
    <row r="10" spans="1:8" ht="50.1" customHeight="1" x14ac:dyDescent="0.25">
      <c r="A10" s="195"/>
      <c r="B10" s="195"/>
      <c r="C10" s="66" t="s">
        <v>828</v>
      </c>
      <c r="D10" s="40">
        <v>6400</v>
      </c>
      <c r="E10" s="198"/>
      <c r="F10" s="39" t="s">
        <v>24</v>
      </c>
      <c r="G10" s="195"/>
      <c r="H10" s="195"/>
    </row>
    <row r="11" spans="1:8" ht="50.1" customHeight="1" x14ac:dyDescent="0.25">
      <c r="A11" s="195"/>
      <c r="B11" s="195"/>
      <c r="C11" s="15" t="s">
        <v>829</v>
      </c>
      <c r="D11" s="40">
        <v>15960</v>
      </c>
      <c r="E11" s="198"/>
      <c r="F11" s="39" t="s">
        <v>24</v>
      </c>
      <c r="G11" s="195"/>
      <c r="H11" s="195"/>
    </row>
    <row r="12" spans="1:8" ht="50.1" customHeight="1" x14ac:dyDescent="0.25">
      <c r="A12" s="196"/>
      <c r="B12" s="196"/>
      <c r="C12" s="15" t="s">
        <v>830</v>
      </c>
      <c r="D12" s="40">
        <v>250</v>
      </c>
      <c r="E12" s="199"/>
      <c r="F12" s="39" t="s">
        <v>25</v>
      </c>
      <c r="G12" s="196"/>
      <c r="H12" s="196"/>
    </row>
    <row r="13" spans="1:8" ht="50.1" customHeight="1" x14ac:dyDescent="0.25">
      <c r="A13" s="39" t="s">
        <v>38</v>
      </c>
      <c r="B13" s="39" t="s">
        <v>826</v>
      </c>
      <c r="C13" s="15" t="s">
        <v>831</v>
      </c>
      <c r="D13" s="40">
        <v>10803.38</v>
      </c>
      <c r="E13" s="41">
        <v>10803.38</v>
      </c>
      <c r="F13" s="39" t="s">
        <v>108</v>
      </c>
      <c r="G13" s="39" t="s">
        <v>832</v>
      </c>
      <c r="H13" s="39" t="s">
        <v>205</v>
      </c>
    </row>
    <row r="14" spans="1:8" ht="50.1" customHeight="1" x14ac:dyDescent="0.25">
      <c r="A14" s="39" t="s">
        <v>39</v>
      </c>
      <c r="B14" s="39" t="s">
        <v>833</v>
      </c>
      <c r="C14" s="15" t="s">
        <v>834</v>
      </c>
      <c r="D14" s="40">
        <v>6903</v>
      </c>
      <c r="E14" s="40">
        <v>6903</v>
      </c>
      <c r="F14" s="39" t="s">
        <v>835</v>
      </c>
      <c r="G14" s="39" t="s">
        <v>836</v>
      </c>
      <c r="H14" s="39" t="s">
        <v>837</v>
      </c>
    </row>
    <row r="15" spans="1:8" ht="50.1" customHeight="1" x14ac:dyDescent="0.25">
      <c r="A15" s="39" t="s">
        <v>52</v>
      </c>
      <c r="B15" s="39" t="s">
        <v>838</v>
      </c>
      <c r="C15" s="15" t="s">
        <v>839</v>
      </c>
      <c r="D15" s="40">
        <v>9013.2000000000007</v>
      </c>
      <c r="E15" s="40">
        <v>9013.2000000000007</v>
      </c>
      <c r="F15" s="39" t="s">
        <v>835</v>
      </c>
      <c r="G15" s="39" t="s">
        <v>836</v>
      </c>
      <c r="H15" s="39" t="s">
        <v>837</v>
      </c>
    </row>
    <row r="16" spans="1:8" ht="50.1" customHeight="1" x14ac:dyDescent="0.25">
      <c r="A16" s="39" t="s">
        <v>53</v>
      </c>
      <c r="B16" s="39" t="s">
        <v>840</v>
      </c>
      <c r="C16" s="45" t="s">
        <v>841</v>
      </c>
      <c r="D16" s="40">
        <v>8310</v>
      </c>
      <c r="E16" s="40">
        <v>8310</v>
      </c>
      <c r="F16" s="39" t="s">
        <v>217</v>
      </c>
      <c r="G16" s="39" t="s">
        <v>842</v>
      </c>
      <c r="H16" s="39" t="s">
        <v>219</v>
      </c>
    </row>
    <row r="17" spans="1:8" ht="50.1" customHeight="1" x14ac:dyDescent="0.25">
      <c r="A17" s="39" t="s">
        <v>101</v>
      </c>
      <c r="B17" s="39" t="s">
        <v>840</v>
      </c>
      <c r="C17" s="15" t="s">
        <v>843</v>
      </c>
      <c r="D17" s="40">
        <v>86</v>
      </c>
      <c r="E17" s="41">
        <f>D17*10</f>
        <v>860</v>
      </c>
      <c r="F17" s="63" t="s">
        <v>357</v>
      </c>
      <c r="G17" s="39" t="s">
        <v>844</v>
      </c>
      <c r="H17" s="39" t="s">
        <v>359</v>
      </c>
    </row>
    <row r="18" spans="1:8" ht="50.1" customHeight="1" x14ac:dyDescent="0.25">
      <c r="A18" s="194" t="s">
        <v>105</v>
      </c>
      <c r="B18" s="194" t="s">
        <v>840</v>
      </c>
      <c r="C18" s="15" t="s">
        <v>323</v>
      </c>
      <c r="D18" s="40">
        <v>2020</v>
      </c>
      <c r="E18" s="202">
        <v>4794</v>
      </c>
      <c r="F18" s="63" t="s">
        <v>23</v>
      </c>
      <c r="G18" s="194" t="s">
        <v>845</v>
      </c>
      <c r="H18" s="194" t="s">
        <v>421</v>
      </c>
    </row>
    <row r="19" spans="1:8" ht="50.1" customHeight="1" x14ac:dyDescent="0.25">
      <c r="A19" s="195"/>
      <c r="B19" s="195"/>
      <c r="C19" s="15" t="s">
        <v>846</v>
      </c>
      <c r="D19" s="202">
        <v>2160</v>
      </c>
      <c r="E19" s="203"/>
      <c r="F19" s="173" t="s">
        <v>24</v>
      </c>
      <c r="G19" s="195"/>
      <c r="H19" s="195"/>
    </row>
    <row r="20" spans="1:8" ht="50.1" customHeight="1" x14ac:dyDescent="0.25">
      <c r="A20" s="195"/>
      <c r="B20" s="195"/>
      <c r="C20" s="15" t="s">
        <v>847</v>
      </c>
      <c r="D20" s="203"/>
      <c r="E20" s="203"/>
      <c r="F20" s="175"/>
      <c r="G20" s="195"/>
      <c r="H20" s="195"/>
    </row>
    <row r="21" spans="1:8" ht="50.1" customHeight="1" x14ac:dyDescent="0.25">
      <c r="A21" s="195"/>
      <c r="B21" s="195"/>
      <c r="C21" s="15" t="s">
        <v>848</v>
      </c>
      <c r="D21" s="203"/>
      <c r="E21" s="203"/>
      <c r="F21" s="175"/>
      <c r="G21" s="195"/>
      <c r="H21" s="195"/>
    </row>
    <row r="22" spans="1:8" ht="50.1" customHeight="1" x14ac:dyDescent="0.25">
      <c r="A22" s="195"/>
      <c r="B22" s="195"/>
      <c r="C22" s="15" t="s">
        <v>849</v>
      </c>
      <c r="D22" s="203"/>
      <c r="E22" s="203"/>
      <c r="F22" s="175"/>
      <c r="G22" s="195"/>
      <c r="H22" s="195"/>
    </row>
    <row r="23" spans="1:8" ht="50.1" customHeight="1" x14ac:dyDescent="0.25">
      <c r="A23" s="195"/>
      <c r="B23" s="195"/>
      <c r="C23" s="15" t="s">
        <v>850</v>
      </c>
      <c r="D23" s="203"/>
      <c r="E23" s="203"/>
      <c r="F23" s="175"/>
      <c r="G23" s="195"/>
      <c r="H23" s="195"/>
    </row>
    <row r="24" spans="1:8" ht="50.1" customHeight="1" x14ac:dyDescent="0.25">
      <c r="A24" s="195"/>
      <c r="B24" s="195"/>
      <c r="C24" s="15" t="s">
        <v>851</v>
      </c>
      <c r="D24" s="203"/>
      <c r="E24" s="203"/>
      <c r="F24" s="175"/>
      <c r="G24" s="195"/>
      <c r="H24" s="195"/>
    </row>
    <row r="25" spans="1:8" ht="50.1" customHeight="1" x14ac:dyDescent="0.25">
      <c r="A25" s="195"/>
      <c r="B25" s="195"/>
      <c r="C25" s="15" t="s">
        <v>852</v>
      </c>
      <c r="D25" s="204"/>
      <c r="E25" s="203"/>
      <c r="F25" s="174"/>
      <c r="G25" s="195"/>
      <c r="H25" s="195"/>
    </row>
    <row r="26" spans="1:8" ht="50.1" customHeight="1" x14ac:dyDescent="0.25">
      <c r="A26" s="195"/>
      <c r="B26" s="195"/>
      <c r="C26" s="15" t="s">
        <v>853</v>
      </c>
      <c r="D26" s="202">
        <v>614</v>
      </c>
      <c r="E26" s="203"/>
      <c r="F26" s="173" t="s">
        <v>25</v>
      </c>
      <c r="G26" s="195"/>
      <c r="H26" s="195"/>
    </row>
    <row r="27" spans="1:8" ht="50.1" customHeight="1" x14ac:dyDescent="0.25">
      <c r="A27" s="196"/>
      <c r="B27" s="196"/>
      <c r="C27" s="15" t="s">
        <v>854</v>
      </c>
      <c r="D27" s="204"/>
      <c r="E27" s="204"/>
      <c r="F27" s="174"/>
      <c r="G27" s="196"/>
      <c r="H27" s="196"/>
    </row>
    <row r="28" spans="1:8" ht="50.1" customHeight="1" x14ac:dyDescent="0.25">
      <c r="A28" s="194" t="s">
        <v>76</v>
      </c>
      <c r="B28" s="194" t="s">
        <v>840</v>
      </c>
      <c r="C28" s="15" t="s">
        <v>855</v>
      </c>
      <c r="D28" s="40">
        <v>2015</v>
      </c>
      <c r="E28" s="197">
        <f>SUM(D28:D37)</f>
        <v>4704</v>
      </c>
      <c r="F28" s="62" t="s">
        <v>23</v>
      </c>
      <c r="G28" s="194" t="s">
        <v>845</v>
      </c>
      <c r="H28" s="194" t="s">
        <v>421</v>
      </c>
    </row>
    <row r="29" spans="1:8" ht="50.1" customHeight="1" x14ac:dyDescent="0.25">
      <c r="A29" s="195"/>
      <c r="B29" s="195"/>
      <c r="C29" s="15" t="s">
        <v>856</v>
      </c>
      <c r="D29" s="202">
        <v>2075</v>
      </c>
      <c r="E29" s="198"/>
      <c r="F29" s="205">
        <v>298</v>
      </c>
      <c r="G29" s="195"/>
      <c r="H29" s="195"/>
    </row>
    <row r="30" spans="1:8" ht="50.1" customHeight="1" x14ac:dyDescent="0.25">
      <c r="A30" s="195"/>
      <c r="B30" s="195"/>
      <c r="C30" s="15" t="s">
        <v>857</v>
      </c>
      <c r="D30" s="203"/>
      <c r="E30" s="198"/>
      <c r="F30" s="206"/>
      <c r="G30" s="195"/>
      <c r="H30" s="195"/>
    </row>
    <row r="31" spans="1:8" ht="50.1" customHeight="1" x14ac:dyDescent="0.25">
      <c r="A31" s="195"/>
      <c r="B31" s="195"/>
      <c r="C31" s="15" t="s">
        <v>858</v>
      </c>
      <c r="D31" s="203"/>
      <c r="E31" s="198"/>
      <c r="F31" s="206"/>
      <c r="G31" s="195"/>
      <c r="H31" s="195"/>
    </row>
    <row r="32" spans="1:8" ht="50.1" customHeight="1" x14ac:dyDescent="0.25">
      <c r="A32" s="195"/>
      <c r="B32" s="195"/>
      <c r="C32" s="15" t="s">
        <v>859</v>
      </c>
      <c r="D32" s="203"/>
      <c r="E32" s="198"/>
      <c r="F32" s="206"/>
      <c r="G32" s="195"/>
      <c r="H32" s="195"/>
    </row>
    <row r="33" spans="1:8" ht="50.1" customHeight="1" x14ac:dyDescent="0.25">
      <c r="A33" s="195"/>
      <c r="B33" s="195"/>
      <c r="C33" s="15" t="s">
        <v>860</v>
      </c>
      <c r="D33" s="203"/>
      <c r="E33" s="198"/>
      <c r="F33" s="206"/>
      <c r="G33" s="195"/>
      <c r="H33" s="195"/>
    </row>
    <row r="34" spans="1:8" ht="50.1" customHeight="1" x14ac:dyDescent="0.25">
      <c r="A34" s="195"/>
      <c r="B34" s="195"/>
      <c r="C34" s="15" t="s">
        <v>861</v>
      </c>
      <c r="D34" s="203"/>
      <c r="E34" s="198"/>
      <c r="F34" s="206"/>
      <c r="G34" s="195"/>
      <c r="H34" s="195"/>
    </row>
    <row r="35" spans="1:8" ht="50.1" customHeight="1" x14ac:dyDescent="0.25">
      <c r="A35" s="195"/>
      <c r="B35" s="195"/>
      <c r="C35" s="15" t="s">
        <v>862</v>
      </c>
      <c r="D35" s="204"/>
      <c r="E35" s="198"/>
      <c r="F35" s="207"/>
      <c r="G35" s="195"/>
      <c r="H35" s="195"/>
    </row>
    <row r="36" spans="1:8" ht="50.1" customHeight="1" x14ac:dyDescent="0.25">
      <c r="A36" s="195"/>
      <c r="B36" s="195"/>
      <c r="C36" s="15" t="s">
        <v>455</v>
      </c>
      <c r="D36" s="202">
        <v>614</v>
      </c>
      <c r="E36" s="198"/>
      <c r="F36" s="200">
        <v>262</v>
      </c>
      <c r="G36" s="195"/>
      <c r="H36" s="195"/>
    </row>
    <row r="37" spans="1:8" ht="50.1" customHeight="1" x14ac:dyDescent="0.25">
      <c r="A37" s="196"/>
      <c r="B37" s="196"/>
      <c r="C37" s="15" t="s">
        <v>454</v>
      </c>
      <c r="D37" s="204"/>
      <c r="E37" s="199"/>
      <c r="F37" s="201"/>
      <c r="G37" s="196"/>
      <c r="H37" s="196"/>
    </row>
    <row r="38" spans="1:8" ht="50.1" customHeight="1" x14ac:dyDescent="0.25">
      <c r="A38" s="39" t="s">
        <v>113</v>
      </c>
      <c r="B38" s="39" t="s">
        <v>863</v>
      </c>
      <c r="C38" s="15" t="s">
        <v>864</v>
      </c>
      <c r="D38" s="40">
        <v>24600</v>
      </c>
      <c r="E38" s="41">
        <v>24600</v>
      </c>
      <c r="F38" s="63" t="s">
        <v>546</v>
      </c>
      <c r="G38" s="39" t="s">
        <v>865</v>
      </c>
      <c r="H38" s="39" t="s">
        <v>866</v>
      </c>
    </row>
    <row r="39" spans="1:8" ht="50.1" customHeight="1" x14ac:dyDescent="0.25">
      <c r="A39" s="39" t="s">
        <v>117</v>
      </c>
      <c r="B39" s="39" t="s">
        <v>863</v>
      </c>
      <c r="C39" s="15" t="s">
        <v>867</v>
      </c>
      <c r="D39" s="40">
        <v>6398</v>
      </c>
      <c r="E39" s="41">
        <v>6398</v>
      </c>
      <c r="F39" s="63" t="s">
        <v>227</v>
      </c>
      <c r="G39" s="39" t="s">
        <v>412</v>
      </c>
      <c r="H39" s="39" t="s">
        <v>229</v>
      </c>
    </row>
    <row r="40" spans="1:8" ht="50.1" customHeight="1" x14ac:dyDescent="0.25">
      <c r="A40" s="39" t="s">
        <v>123</v>
      </c>
      <c r="B40" s="39" t="s">
        <v>868</v>
      </c>
      <c r="C40" s="15" t="s">
        <v>869</v>
      </c>
      <c r="D40" s="40">
        <v>7020</v>
      </c>
      <c r="E40" s="41">
        <v>7020</v>
      </c>
      <c r="F40" s="63" t="s">
        <v>755</v>
      </c>
      <c r="G40" s="39" t="s">
        <v>870</v>
      </c>
      <c r="H40" s="39" t="s">
        <v>79</v>
      </c>
    </row>
    <row r="41" spans="1:8" ht="50.1" customHeight="1" x14ac:dyDescent="0.25">
      <c r="A41" s="39" t="s">
        <v>127</v>
      </c>
      <c r="B41" s="39" t="s">
        <v>868</v>
      </c>
      <c r="C41" s="15" t="s">
        <v>871</v>
      </c>
      <c r="D41" s="40">
        <v>6977.47</v>
      </c>
      <c r="E41" s="41">
        <v>6977.47</v>
      </c>
      <c r="F41" s="63" t="s">
        <v>357</v>
      </c>
      <c r="G41" s="39" t="s">
        <v>872</v>
      </c>
      <c r="H41" s="39" t="s">
        <v>613</v>
      </c>
    </row>
    <row r="42" spans="1:8" ht="50.1" customHeight="1" x14ac:dyDescent="0.25">
      <c r="A42" s="39" t="s">
        <v>128</v>
      </c>
      <c r="B42" s="39" t="s">
        <v>868</v>
      </c>
      <c r="C42" s="15" t="s">
        <v>873</v>
      </c>
      <c r="D42" s="40">
        <v>4798.08</v>
      </c>
      <c r="E42" s="41">
        <v>4798.08</v>
      </c>
      <c r="F42" s="63" t="s">
        <v>376</v>
      </c>
      <c r="G42" s="39" t="s">
        <v>874</v>
      </c>
      <c r="H42" s="39" t="s">
        <v>875</v>
      </c>
    </row>
    <row r="43" spans="1:8" ht="50.1" customHeight="1" x14ac:dyDescent="0.25">
      <c r="A43" s="39" t="s">
        <v>138</v>
      </c>
      <c r="B43" s="39" t="s">
        <v>868</v>
      </c>
      <c r="C43" s="15" t="s">
        <v>876</v>
      </c>
      <c r="D43" s="40">
        <v>5760</v>
      </c>
      <c r="E43" s="41">
        <v>5760</v>
      </c>
      <c r="F43" s="63" t="s">
        <v>148</v>
      </c>
      <c r="G43" s="39" t="s">
        <v>877</v>
      </c>
      <c r="H43" s="39" t="s">
        <v>150</v>
      </c>
    </row>
    <row r="44" spans="1:8" ht="50.1" customHeight="1" x14ac:dyDescent="0.25">
      <c r="A44" s="39" t="s">
        <v>140</v>
      </c>
      <c r="B44" s="39" t="s">
        <v>878</v>
      </c>
      <c r="C44" s="15" t="s">
        <v>879</v>
      </c>
      <c r="D44" s="40">
        <v>5875</v>
      </c>
      <c r="E44" s="41">
        <v>5875</v>
      </c>
      <c r="F44" s="63" t="s">
        <v>880</v>
      </c>
      <c r="G44" s="39" t="s">
        <v>522</v>
      </c>
      <c r="H44" s="39" t="s">
        <v>145</v>
      </c>
    </row>
    <row r="45" spans="1:8" ht="50.1" customHeight="1" x14ac:dyDescent="0.25">
      <c r="A45" s="39" t="s">
        <v>206</v>
      </c>
      <c r="B45" s="39" t="s">
        <v>868</v>
      </c>
      <c r="C45" s="15" t="s">
        <v>881</v>
      </c>
      <c r="D45" s="40">
        <v>3750</v>
      </c>
      <c r="E45" s="41">
        <v>3750</v>
      </c>
      <c r="F45" s="63" t="s">
        <v>24</v>
      </c>
      <c r="G45" s="39" t="s">
        <v>882</v>
      </c>
      <c r="H45" s="39" t="s">
        <v>27</v>
      </c>
    </row>
    <row r="46" spans="1:8" ht="50.1" customHeight="1" x14ac:dyDescent="0.25">
      <c r="A46" s="39" t="s">
        <v>210</v>
      </c>
      <c r="B46" s="39" t="s">
        <v>868</v>
      </c>
      <c r="C46" s="15" t="s">
        <v>883</v>
      </c>
      <c r="D46" s="40">
        <v>24998</v>
      </c>
      <c r="E46" s="41">
        <v>24998</v>
      </c>
      <c r="F46" s="63" t="s">
        <v>884</v>
      </c>
      <c r="G46" s="39" t="s">
        <v>885</v>
      </c>
      <c r="H46" s="39" t="s">
        <v>572</v>
      </c>
    </row>
    <row r="47" spans="1:8" ht="50.1" customHeight="1" x14ac:dyDescent="0.25">
      <c r="A47" s="39" t="s">
        <v>215</v>
      </c>
      <c r="B47" s="39" t="s">
        <v>868</v>
      </c>
      <c r="C47" s="15" t="s">
        <v>886</v>
      </c>
      <c r="D47" s="40">
        <v>21380</v>
      </c>
      <c r="E47" s="41">
        <v>21380</v>
      </c>
      <c r="F47" s="63" t="s">
        <v>501</v>
      </c>
      <c r="G47" s="39" t="s">
        <v>887</v>
      </c>
      <c r="H47" s="39" t="s">
        <v>888</v>
      </c>
    </row>
    <row r="48" spans="1:8" ht="50.1" customHeight="1" x14ac:dyDescent="0.25">
      <c r="A48" s="194" t="s">
        <v>220</v>
      </c>
      <c r="B48" s="194" t="s">
        <v>878</v>
      </c>
      <c r="C48" s="15" t="s">
        <v>889</v>
      </c>
      <c r="D48" s="40">
        <v>23800</v>
      </c>
      <c r="E48" s="197">
        <v>25000</v>
      </c>
      <c r="F48" s="63" t="s">
        <v>102</v>
      </c>
      <c r="G48" s="194" t="s">
        <v>890</v>
      </c>
      <c r="H48" s="194" t="s">
        <v>582</v>
      </c>
    </row>
    <row r="49" spans="1:8" ht="50.1" customHeight="1" x14ac:dyDescent="0.25">
      <c r="A49" s="196"/>
      <c r="B49" s="196"/>
      <c r="C49" s="15" t="s">
        <v>891</v>
      </c>
      <c r="D49" s="40">
        <v>1200</v>
      </c>
      <c r="E49" s="199"/>
      <c r="F49" s="63" t="s">
        <v>376</v>
      </c>
      <c r="G49" s="196"/>
      <c r="H49" s="196"/>
    </row>
    <row r="50" spans="1:8" ht="50.1" customHeight="1" x14ac:dyDescent="0.25">
      <c r="A50" s="39" t="s">
        <v>225</v>
      </c>
      <c r="B50" s="39" t="s">
        <v>878</v>
      </c>
      <c r="C50" s="15" t="s">
        <v>892</v>
      </c>
      <c r="D50" s="40">
        <v>1000</v>
      </c>
      <c r="E50" s="41">
        <v>1000</v>
      </c>
      <c r="F50" s="63" t="s">
        <v>68</v>
      </c>
      <c r="G50" s="39" t="s">
        <v>890</v>
      </c>
      <c r="H50" s="39" t="s">
        <v>582</v>
      </c>
    </row>
    <row r="51" spans="1:8" ht="50.1" customHeight="1" x14ac:dyDescent="0.25">
      <c r="A51" s="194" t="s">
        <v>237</v>
      </c>
      <c r="B51" s="194" t="s">
        <v>868</v>
      </c>
      <c r="C51" s="15" t="s">
        <v>893</v>
      </c>
      <c r="D51" s="40">
        <v>536</v>
      </c>
      <c r="E51" s="197">
        <f>SUM(D51:D52)</f>
        <v>3209</v>
      </c>
      <c r="F51" s="63" t="s">
        <v>68</v>
      </c>
      <c r="G51" s="194" t="s">
        <v>894</v>
      </c>
      <c r="H51" s="194" t="s">
        <v>609</v>
      </c>
    </row>
    <row r="52" spans="1:8" ht="50.1" customHeight="1" x14ac:dyDescent="0.25">
      <c r="A52" s="196"/>
      <c r="B52" s="196"/>
      <c r="C52" s="15" t="s">
        <v>895</v>
      </c>
      <c r="D52" s="40">
        <v>2673</v>
      </c>
      <c r="E52" s="199"/>
      <c r="F52" s="63" t="s">
        <v>884</v>
      </c>
      <c r="G52" s="196"/>
      <c r="H52" s="196"/>
    </row>
    <row r="53" spans="1:8" ht="50.1" customHeight="1" x14ac:dyDescent="0.25">
      <c r="A53" s="65" t="s">
        <v>240</v>
      </c>
      <c r="B53" s="65" t="s">
        <v>878</v>
      </c>
      <c r="C53" s="15" t="s">
        <v>896</v>
      </c>
      <c r="D53" s="40">
        <v>24688.42</v>
      </c>
      <c r="E53" s="64">
        <v>24688.42</v>
      </c>
      <c r="F53" s="63" t="s">
        <v>424</v>
      </c>
      <c r="G53" s="65" t="s">
        <v>897</v>
      </c>
      <c r="H53" s="65" t="s">
        <v>898</v>
      </c>
    </row>
    <row r="54" spans="1:8" ht="50.1" customHeight="1" x14ac:dyDescent="0.25">
      <c r="A54" s="65" t="s">
        <v>245</v>
      </c>
      <c r="B54" s="65" t="s">
        <v>878</v>
      </c>
      <c r="C54" s="15" t="s">
        <v>899</v>
      </c>
      <c r="D54" s="40">
        <v>8600</v>
      </c>
      <c r="E54" s="64">
        <v>8600</v>
      </c>
      <c r="F54" s="63" t="s">
        <v>24</v>
      </c>
      <c r="G54" s="65" t="s">
        <v>900</v>
      </c>
      <c r="H54" s="65" t="s">
        <v>79</v>
      </c>
    </row>
    <row r="55" spans="1:8" ht="50.1" customHeight="1" x14ac:dyDescent="0.25">
      <c r="A55" s="65" t="s">
        <v>247</v>
      </c>
      <c r="B55" s="65" t="s">
        <v>878</v>
      </c>
      <c r="C55" s="15" t="s">
        <v>901</v>
      </c>
      <c r="D55" s="40">
        <v>20070</v>
      </c>
      <c r="E55" s="64">
        <v>20070</v>
      </c>
      <c r="F55" s="63" t="s">
        <v>148</v>
      </c>
      <c r="G55" s="65" t="s">
        <v>902</v>
      </c>
      <c r="H55" s="65" t="s">
        <v>160</v>
      </c>
    </row>
    <row r="56" spans="1:8" ht="50.1" customHeight="1" x14ac:dyDescent="0.25">
      <c r="A56" s="65" t="s">
        <v>253</v>
      </c>
      <c r="B56" s="65" t="s">
        <v>878</v>
      </c>
      <c r="C56" s="15" t="s">
        <v>903</v>
      </c>
      <c r="D56" s="40">
        <v>20500</v>
      </c>
      <c r="E56" s="64">
        <v>20500</v>
      </c>
      <c r="F56" s="63" t="s">
        <v>148</v>
      </c>
      <c r="G56" s="65" t="s">
        <v>877</v>
      </c>
      <c r="H56" s="65" t="s">
        <v>150</v>
      </c>
    </row>
    <row r="57" spans="1:8" ht="50.1" customHeight="1" x14ac:dyDescent="0.25">
      <c r="A57" s="65" t="s">
        <v>258</v>
      </c>
      <c r="B57" s="65" t="s">
        <v>878</v>
      </c>
      <c r="C57" s="15" t="s">
        <v>904</v>
      </c>
      <c r="D57" s="40">
        <v>5999.94</v>
      </c>
      <c r="E57" s="64">
        <v>5999.94</v>
      </c>
      <c r="F57" s="63" t="s">
        <v>148</v>
      </c>
      <c r="G57" s="65" t="s">
        <v>905</v>
      </c>
      <c r="H57" s="65" t="s">
        <v>906</v>
      </c>
    </row>
    <row r="58" spans="1:8" ht="50.1" customHeight="1" x14ac:dyDescent="0.25"/>
    <row r="59" spans="1:8" ht="50.1" customHeight="1" x14ac:dyDescent="0.25"/>
    <row r="60" spans="1:8" ht="50.1" customHeight="1" x14ac:dyDescent="0.25"/>
    <row r="61" spans="1:8" ht="50.1" customHeight="1" x14ac:dyDescent="0.25"/>
    <row r="62" spans="1:8" ht="50.1" customHeight="1" x14ac:dyDescent="0.25"/>
    <row r="63" spans="1:8" ht="50.1" customHeight="1" x14ac:dyDescent="0.25"/>
    <row r="64" spans="1:8"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row r="78" ht="50.1" customHeight="1" x14ac:dyDescent="0.25"/>
    <row r="79" ht="50.1" customHeight="1" x14ac:dyDescent="0.25"/>
    <row r="80" ht="50.1" customHeight="1" x14ac:dyDescent="0.25"/>
    <row r="81" ht="50.1" customHeight="1" x14ac:dyDescent="0.25"/>
    <row r="82" ht="50.1" customHeight="1" x14ac:dyDescent="0.25"/>
    <row r="83" ht="50.1" customHeight="1" x14ac:dyDescent="0.25"/>
    <row r="84" ht="50.1" customHeight="1" x14ac:dyDescent="0.25"/>
    <row r="85" ht="50.1" customHeight="1" x14ac:dyDescent="0.25"/>
    <row r="86" ht="50.1" customHeight="1" x14ac:dyDescent="0.25"/>
    <row r="87" ht="50.1" customHeight="1" x14ac:dyDescent="0.25"/>
    <row r="88" ht="50.1" customHeight="1" x14ac:dyDescent="0.25"/>
    <row r="89" ht="50.1" customHeight="1" x14ac:dyDescent="0.25"/>
    <row r="90" ht="50.1" customHeight="1" x14ac:dyDescent="0.25"/>
    <row r="91" ht="50.1" customHeight="1" x14ac:dyDescent="0.25"/>
    <row r="92" ht="50.1" customHeight="1" x14ac:dyDescent="0.25"/>
    <row r="93" ht="50.1" customHeight="1" x14ac:dyDescent="0.25"/>
    <row r="94" ht="50.1" customHeight="1" x14ac:dyDescent="0.25"/>
    <row r="95" ht="50.1" customHeight="1" x14ac:dyDescent="0.25"/>
    <row r="96" ht="50.1" customHeight="1" x14ac:dyDescent="0.25"/>
    <row r="97" ht="50.1" customHeight="1" x14ac:dyDescent="0.25"/>
    <row r="98" ht="50.1" customHeight="1" x14ac:dyDescent="0.25"/>
    <row r="99" ht="50.1" customHeight="1" x14ac:dyDescent="0.25"/>
    <row r="100" ht="50.1" customHeight="1" x14ac:dyDescent="0.25"/>
    <row r="101" ht="50.1" customHeight="1" x14ac:dyDescent="0.25"/>
    <row r="102" ht="50.1" customHeight="1" x14ac:dyDescent="0.25"/>
    <row r="103" ht="50.1" customHeight="1" x14ac:dyDescent="0.25"/>
    <row r="104" ht="50.1" customHeight="1" x14ac:dyDescent="0.25"/>
    <row r="105" ht="50.1" customHeight="1" x14ac:dyDescent="0.25"/>
    <row r="106" ht="50.1" customHeight="1" x14ac:dyDescent="0.25"/>
    <row r="107" ht="50.1" customHeight="1" x14ac:dyDescent="0.25"/>
    <row r="108" ht="50.1" customHeight="1" x14ac:dyDescent="0.25"/>
    <row r="109" ht="50.1" customHeight="1" x14ac:dyDescent="0.25"/>
    <row r="110" ht="50.1" customHeight="1" x14ac:dyDescent="0.25"/>
    <row r="111" ht="50.1" customHeight="1" x14ac:dyDescent="0.25"/>
    <row r="112" ht="50.1" customHeight="1" x14ac:dyDescent="0.25"/>
    <row r="113" ht="50.1" customHeight="1" x14ac:dyDescent="0.25"/>
    <row r="114" ht="50.1" customHeight="1" x14ac:dyDescent="0.25"/>
    <row r="115" ht="50.1" customHeight="1" x14ac:dyDescent="0.25"/>
    <row r="116" ht="50.1" customHeight="1" x14ac:dyDescent="0.25"/>
    <row r="117" ht="50.1" customHeight="1" x14ac:dyDescent="0.25"/>
    <row r="118" ht="50.1" customHeight="1" x14ac:dyDescent="0.25"/>
    <row r="119" ht="50.1" customHeight="1" x14ac:dyDescent="0.25"/>
    <row r="120" ht="50.1" customHeight="1" x14ac:dyDescent="0.25"/>
    <row r="121" ht="50.1" customHeight="1" x14ac:dyDescent="0.25"/>
    <row r="122" ht="50.1" customHeight="1" x14ac:dyDescent="0.25"/>
    <row r="123" ht="50.1" customHeight="1" x14ac:dyDescent="0.25"/>
    <row r="124" ht="50.1" customHeight="1" x14ac:dyDescent="0.25"/>
    <row r="125" ht="50.1" customHeight="1" x14ac:dyDescent="0.25"/>
    <row r="126" ht="50.1" customHeight="1" x14ac:dyDescent="0.25"/>
    <row r="127" ht="50.1" customHeight="1" x14ac:dyDescent="0.25"/>
    <row r="128" ht="50.1" customHeight="1" x14ac:dyDescent="0.25"/>
    <row r="129" ht="50.1" customHeight="1" x14ac:dyDescent="0.25"/>
    <row r="130" ht="50.1" customHeight="1" x14ac:dyDescent="0.25"/>
    <row r="131" ht="50.1" customHeight="1" x14ac:dyDescent="0.25"/>
    <row r="132" ht="50.1" customHeight="1" x14ac:dyDescent="0.25"/>
    <row r="133" ht="50.1" customHeight="1" x14ac:dyDescent="0.25"/>
    <row r="134" ht="50.1" customHeight="1" x14ac:dyDescent="0.25"/>
    <row r="135" ht="50.1" customHeight="1" x14ac:dyDescent="0.25"/>
    <row r="136" ht="50.1" customHeight="1" x14ac:dyDescent="0.25"/>
    <row r="137" ht="50.1" customHeight="1" x14ac:dyDescent="0.25"/>
    <row r="138" ht="50.1" customHeight="1" x14ac:dyDescent="0.25"/>
    <row r="139" ht="50.1" customHeight="1" x14ac:dyDescent="0.25"/>
    <row r="140" ht="50.1" customHeight="1" x14ac:dyDescent="0.25"/>
    <row r="141" ht="50.1" customHeight="1" x14ac:dyDescent="0.25"/>
    <row r="142" ht="50.1" customHeight="1" x14ac:dyDescent="0.25"/>
    <row r="143" ht="50.1" customHeight="1" x14ac:dyDescent="0.25"/>
    <row r="144" ht="50.1" customHeight="1" x14ac:dyDescent="0.25"/>
    <row r="145" ht="50.1" customHeight="1" x14ac:dyDescent="0.25"/>
    <row r="146" ht="50.1" customHeight="1" x14ac:dyDescent="0.25"/>
    <row r="147" ht="50.1" customHeight="1" x14ac:dyDescent="0.25"/>
    <row r="148" ht="50.1" customHeight="1" x14ac:dyDescent="0.25"/>
    <row r="149" ht="50.1" customHeight="1" x14ac:dyDescent="0.25"/>
    <row r="150" ht="50.1" customHeight="1" x14ac:dyDescent="0.25"/>
    <row r="151" ht="50.1" customHeight="1" x14ac:dyDescent="0.25"/>
    <row r="152" ht="50.1" customHeight="1" x14ac:dyDescent="0.25"/>
    <row r="153" ht="50.1" customHeight="1" x14ac:dyDescent="0.25"/>
    <row r="154" ht="50.1" customHeight="1" x14ac:dyDescent="0.25"/>
    <row r="155" ht="50.1" customHeight="1" x14ac:dyDescent="0.25"/>
    <row r="156" ht="50.1" customHeight="1" x14ac:dyDescent="0.25"/>
    <row r="157" ht="50.1" customHeight="1" x14ac:dyDescent="0.25"/>
    <row r="158" ht="50.1" customHeight="1" x14ac:dyDescent="0.25"/>
    <row r="159" ht="50.1" customHeight="1" x14ac:dyDescent="0.25"/>
    <row r="160" ht="50.1" customHeight="1" x14ac:dyDescent="0.25"/>
    <row r="161" ht="50.1" customHeight="1" x14ac:dyDescent="0.25"/>
    <row r="162" ht="50.1" customHeight="1" x14ac:dyDescent="0.25"/>
    <row r="163" ht="50.1" customHeight="1" x14ac:dyDescent="0.25"/>
    <row r="164" ht="50.1" customHeight="1" x14ac:dyDescent="0.25"/>
    <row r="165" ht="50.1" customHeight="1" x14ac:dyDescent="0.25"/>
    <row r="166" ht="50.1" customHeight="1" x14ac:dyDescent="0.25"/>
    <row r="167" ht="50.1" customHeight="1" x14ac:dyDescent="0.25"/>
    <row r="168" ht="50.1" customHeight="1" x14ac:dyDescent="0.25"/>
    <row r="169" ht="50.1" customHeight="1" x14ac:dyDescent="0.25"/>
    <row r="170" ht="50.1" customHeight="1" x14ac:dyDescent="0.25"/>
    <row r="171" ht="50.1" customHeight="1" x14ac:dyDescent="0.25"/>
    <row r="172" ht="50.1" customHeight="1" x14ac:dyDescent="0.25"/>
    <row r="173" ht="50.1" customHeight="1" x14ac:dyDescent="0.25"/>
    <row r="174" ht="50.1" customHeight="1" x14ac:dyDescent="0.25"/>
    <row r="175" ht="50.1" customHeight="1" x14ac:dyDescent="0.25"/>
    <row r="176" ht="50.1" customHeight="1" x14ac:dyDescent="0.25"/>
    <row r="177" ht="50.1" customHeight="1" x14ac:dyDescent="0.25"/>
    <row r="178" ht="50.1" customHeight="1" x14ac:dyDescent="0.25"/>
    <row r="179" ht="50.1" customHeight="1" x14ac:dyDescent="0.25"/>
    <row r="180" ht="50.1" customHeight="1" x14ac:dyDescent="0.25"/>
    <row r="181" ht="50.1" customHeight="1" x14ac:dyDescent="0.25"/>
    <row r="182" ht="50.1" customHeight="1" x14ac:dyDescent="0.25"/>
    <row r="183" ht="50.1" customHeight="1" x14ac:dyDescent="0.25"/>
    <row r="184" ht="50.1" customHeight="1" x14ac:dyDescent="0.25"/>
    <row r="185" ht="50.1" customHeight="1" x14ac:dyDescent="0.25"/>
    <row r="186" ht="50.1" customHeight="1" x14ac:dyDescent="0.25"/>
    <row r="187" ht="50.1" customHeight="1" x14ac:dyDescent="0.25"/>
    <row r="188" ht="50.1" customHeight="1" x14ac:dyDescent="0.25"/>
    <row r="189" ht="50.1" customHeight="1" x14ac:dyDescent="0.25"/>
    <row r="190" ht="50.1" customHeight="1" x14ac:dyDescent="0.25"/>
    <row r="191" ht="50.1" customHeight="1" x14ac:dyDescent="0.25"/>
    <row r="192" ht="50.1" customHeight="1" x14ac:dyDescent="0.25"/>
    <row r="193" ht="50.1" customHeight="1" x14ac:dyDescent="0.25"/>
    <row r="194" ht="50.1" customHeight="1" x14ac:dyDescent="0.25"/>
    <row r="195" ht="50.1" customHeight="1" x14ac:dyDescent="0.25"/>
    <row r="196" ht="50.1" customHeight="1" x14ac:dyDescent="0.25"/>
    <row r="197" ht="50.1" customHeight="1" x14ac:dyDescent="0.25"/>
    <row r="198" ht="50.1" customHeight="1" x14ac:dyDescent="0.25"/>
    <row r="199" ht="50.1" customHeight="1" x14ac:dyDescent="0.25"/>
    <row r="200" ht="50.1" customHeight="1" x14ac:dyDescent="0.25"/>
    <row r="201" ht="50.1" customHeight="1" x14ac:dyDescent="0.25"/>
    <row r="202" ht="50.1" customHeight="1" x14ac:dyDescent="0.25"/>
    <row r="203" ht="50.1" customHeight="1" x14ac:dyDescent="0.25"/>
    <row r="204" ht="50.1" customHeight="1" x14ac:dyDescent="0.25"/>
    <row r="205" ht="50.1" customHeight="1" x14ac:dyDescent="0.25"/>
    <row r="206" ht="50.1" customHeight="1" x14ac:dyDescent="0.25"/>
    <row r="207" ht="50.1" customHeight="1" x14ac:dyDescent="0.25"/>
    <row r="208" ht="50.1" customHeight="1" x14ac:dyDescent="0.25"/>
    <row r="209" ht="50.1" customHeight="1" x14ac:dyDescent="0.25"/>
    <row r="210" ht="50.1" customHeight="1" x14ac:dyDescent="0.25"/>
    <row r="211" ht="50.1" customHeight="1" x14ac:dyDescent="0.25"/>
    <row r="212" ht="50.1" customHeight="1" x14ac:dyDescent="0.25"/>
    <row r="213" ht="50.1" customHeight="1" x14ac:dyDescent="0.25"/>
    <row r="214" ht="50.1" customHeight="1" x14ac:dyDescent="0.25"/>
    <row r="215" ht="50.1" customHeight="1" x14ac:dyDescent="0.25"/>
    <row r="216" ht="50.1" customHeight="1" x14ac:dyDescent="0.25"/>
    <row r="217" ht="50.1" customHeight="1" x14ac:dyDescent="0.25"/>
    <row r="218" ht="50.1" customHeight="1" x14ac:dyDescent="0.25"/>
  </sheetData>
  <mergeCells count="38">
    <mergeCell ref="A51:A52"/>
    <mergeCell ref="B51:B52"/>
    <mergeCell ref="E51:E52"/>
    <mergeCell ref="G51:G52"/>
    <mergeCell ref="H51:H52"/>
    <mergeCell ref="A9:A12"/>
    <mergeCell ref="B9:B12"/>
    <mergeCell ref="E9:E12"/>
    <mergeCell ref="G9:G12"/>
    <mergeCell ref="H9:H12"/>
    <mergeCell ref="C1:D1"/>
    <mergeCell ref="C2:D2"/>
    <mergeCell ref="B3:H3"/>
    <mergeCell ref="B4:H4"/>
    <mergeCell ref="B6:H6"/>
    <mergeCell ref="A18:A27"/>
    <mergeCell ref="B18:B27"/>
    <mergeCell ref="E18:E27"/>
    <mergeCell ref="G18:G27"/>
    <mergeCell ref="H18:H27"/>
    <mergeCell ref="D19:D25"/>
    <mergeCell ref="F19:F25"/>
    <mergeCell ref="D26:D27"/>
    <mergeCell ref="F26:F27"/>
    <mergeCell ref="H28:H37"/>
    <mergeCell ref="A48:A49"/>
    <mergeCell ref="B48:B49"/>
    <mergeCell ref="E48:E49"/>
    <mergeCell ref="G48:G49"/>
    <mergeCell ref="H48:H49"/>
    <mergeCell ref="A28:A37"/>
    <mergeCell ref="F36:F37"/>
    <mergeCell ref="B28:B37"/>
    <mergeCell ref="E28:E37"/>
    <mergeCell ref="G28:G37"/>
    <mergeCell ref="D29:D35"/>
    <mergeCell ref="F29:F35"/>
    <mergeCell ref="D36:D37"/>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13F7-013A-413B-8FC6-49B5875BEF5E}">
  <sheetPr>
    <pageSetUpPr fitToPage="1"/>
  </sheetPr>
  <dimension ref="A1:H117"/>
  <sheetViews>
    <sheetView workbookViewId="0">
      <selection activeCell="B6" sqref="B6:H6"/>
    </sheetView>
  </sheetViews>
  <sheetFormatPr baseColWidth="10" defaultColWidth="9.140625" defaultRowHeight="15.75" x14ac:dyDescent="0.25"/>
  <cols>
    <col min="1" max="1" width="9.140625" style="101" customWidth="1"/>
    <col min="2" max="2" width="13.5703125" style="71" customWidth="1"/>
    <col min="3" max="3" width="116.85546875" style="71" customWidth="1"/>
    <col min="4" max="4" width="19.28515625" style="102" customWidth="1"/>
    <col min="5" max="5" width="15.5703125" style="103" customWidth="1"/>
    <col min="6" max="6" width="15.5703125" style="104" customWidth="1"/>
    <col min="7" max="7" width="28.7109375" style="73" customWidth="1"/>
    <col min="8" max="8" width="13.7109375" style="101" customWidth="1"/>
  </cols>
  <sheetData>
    <row r="1" spans="1:8" ht="15" customHeight="1" x14ac:dyDescent="0.25">
      <c r="A1" s="71"/>
      <c r="C1" s="210"/>
      <c r="D1" s="210"/>
      <c r="E1" s="72"/>
      <c r="F1" s="71"/>
      <c r="H1" s="71"/>
    </row>
    <row r="2" spans="1:8" ht="15" customHeight="1" x14ac:dyDescent="0.25">
      <c r="A2" s="71"/>
      <c r="C2" s="210"/>
      <c r="D2" s="210"/>
      <c r="E2" s="72"/>
      <c r="F2" s="71"/>
      <c r="H2" s="71"/>
    </row>
    <row r="3" spans="1:8" ht="30.75" customHeight="1" x14ac:dyDescent="0.25">
      <c r="A3" s="71"/>
      <c r="B3" s="211" t="s">
        <v>930</v>
      </c>
      <c r="C3" s="211"/>
      <c r="D3" s="211"/>
      <c r="E3" s="211"/>
      <c r="F3" s="211"/>
      <c r="G3" s="211"/>
      <c r="H3" s="211"/>
    </row>
    <row r="4" spans="1:8" ht="27.75" customHeight="1" x14ac:dyDescent="0.25">
      <c r="A4" s="71"/>
      <c r="B4" s="211"/>
      <c r="C4" s="211"/>
      <c r="D4" s="211"/>
      <c r="E4" s="211"/>
      <c r="F4" s="211"/>
      <c r="G4" s="211"/>
      <c r="H4" s="211"/>
    </row>
    <row r="5" spans="1:8" ht="15" hidden="1" customHeight="1" x14ac:dyDescent="0.25">
      <c r="A5" s="71"/>
      <c r="B5" s="74"/>
      <c r="C5" s="74"/>
      <c r="D5" s="75"/>
      <c r="E5" s="76"/>
      <c r="F5" s="77"/>
      <c r="G5" s="78"/>
      <c r="H5" s="74"/>
    </row>
    <row r="6" spans="1:8" ht="31.5" customHeight="1" x14ac:dyDescent="0.25">
      <c r="A6" s="71"/>
      <c r="B6" s="212" t="s">
        <v>10</v>
      </c>
      <c r="C6" s="212"/>
      <c r="D6" s="212"/>
      <c r="E6" s="212"/>
      <c r="F6" s="212"/>
      <c r="G6" s="212"/>
      <c r="H6" s="212"/>
    </row>
    <row r="7" spans="1:8" ht="50.1" customHeight="1" x14ac:dyDescent="0.25">
      <c r="A7" s="69" t="s">
        <v>0</v>
      </c>
      <c r="B7" s="70" t="s">
        <v>1</v>
      </c>
      <c r="C7" s="70" t="s">
        <v>2</v>
      </c>
      <c r="D7" s="79" t="s">
        <v>3</v>
      </c>
      <c r="E7" s="79" t="s">
        <v>4</v>
      </c>
      <c r="F7" s="80" t="s">
        <v>5</v>
      </c>
      <c r="G7" s="70" t="s">
        <v>6</v>
      </c>
      <c r="H7" s="69" t="s">
        <v>7</v>
      </c>
    </row>
    <row r="8" spans="1:8" s="68" customFormat="1" x14ac:dyDescent="0.2">
      <c r="A8" s="208" t="s">
        <v>21</v>
      </c>
      <c r="B8" s="215">
        <v>45527</v>
      </c>
      <c r="C8" s="81" t="s">
        <v>907</v>
      </c>
      <c r="D8" s="209">
        <v>19075</v>
      </c>
      <c r="E8" s="209">
        <v>19075</v>
      </c>
      <c r="F8" s="214" t="s">
        <v>346</v>
      </c>
      <c r="G8" s="213" t="s">
        <v>909</v>
      </c>
      <c r="H8" s="208" t="s">
        <v>116</v>
      </c>
    </row>
    <row r="9" spans="1:8" s="68" customFormat="1" x14ac:dyDescent="0.2">
      <c r="A9" s="208"/>
      <c r="B9" s="215"/>
      <c r="C9" s="81" t="s">
        <v>908</v>
      </c>
      <c r="D9" s="209"/>
      <c r="E9" s="209"/>
      <c r="F9" s="214"/>
      <c r="G9" s="213"/>
      <c r="H9" s="208"/>
    </row>
    <row r="10" spans="1:8" s="68" customFormat="1" ht="47.25" x14ac:dyDescent="0.2">
      <c r="A10" s="82" t="s">
        <v>28</v>
      </c>
      <c r="B10" s="83">
        <v>45530</v>
      </c>
      <c r="C10" s="81" t="s">
        <v>982</v>
      </c>
      <c r="D10" s="84">
        <f>E10/3</f>
        <v>2770</v>
      </c>
      <c r="E10" s="84">
        <v>8310</v>
      </c>
      <c r="F10" s="85" t="s">
        <v>217</v>
      </c>
      <c r="G10" s="86" t="s">
        <v>842</v>
      </c>
      <c r="H10" s="82" t="s">
        <v>219</v>
      </c>
    </row>
    <row r="11" spans="1:8" s="68" customFormat="1" ht="47.25" x14ac:dyDescent="0.2">
      <c r="A11" s="82" t="s">
        <v>38</v>
      </c>
      <c r="B11" s="83">
        <v>45533</v>
      </c>
      <c r="C11" s="81" t="s">
        <v>983</v>
      </c>
      <c r="D11" s="84">
        <v>1540</v>
      </c>
      <c r="E11" s="84">
        <v>15400</v>
      </c>
      <c r="F11" s="85" t="s">
        <v>169</v>
      </c>
      <c r="G11" s="86" t="s">
        <v>976</v>
      </c>
      <c r="H11" s="82" t="s">
        <v>910</v>
      </c>
    </row>
    <row r="12" spans="1:8" s="68" customFormat="1" ht="31.5" x14ac:dyDescent="0.2">
      <c r="A12" s="82" t="s">
        <v>39</v>
      </c>
      <c r="B12" s="83">
        <v>45533</v>
      </c>
      <c r="C12" s="81" t="s">
        <v>479</v>
      </c>
      <c r="D12" s="84">
        <v>3870</v>
      </c>
      <c r="E12" s="84">
        <f>D12*2</f>
        <v>7740</v>
      </c>
      <c r="F12" s="85" t="s">
        <v>227</v>
      </c>
      <c r="G12" s="87" t="s">
        <v>977</v>
      </c>
      <c r="H12" s="82" t="s">
        <v>696</v>
      </c>
    </row>
    <row r="13" spans="1:8" s="68" customFormat="1" ht="31.5" x14ac:dyDescent="0.2">
      <c r="A13" s="82" t="s">
        <v>52</v>
      </c>
      <c r="B13" s="83">
        <v>45533</v>
      </c>
      <c r="C13" s="81" t="s">
        <v>984</v>
      </c>
      <c r="D13" s="84">
        <v>3870</v>
      </c>
      <c r="E13" s="84">
        <f>D13*3</f>
        <v>11610</v>
      </c>
      <c r="F13" s="85" t="s">
        <v>227</v>
      </c>
      <c r="G13" s="87" t="s">
        <v>977</v>
      </c>
      <c r="H13" s="82" t="s">
        <v>696</v>
      </c>
    </row>
    <row r="14" spans="1:8" s="68" customFormat="1" ht="94.5" x14ac:dyDescent="0.2">
      <c r="A14" s="82" t="s">
        <v>53</v>
      </c>
      <c r="B14" s="83">
        <v>45534</v>
      </c>
      <c r="C14" s="81" t="s">
        <v>911</v>
      </c>
      <c r="D14" s="84">
        <v>24900</v>
      </c>
      <c r="E14" s="84">
        <f>SUM(D14)</f>
        <v>24900</v>
      </c>
      <c r="F14" s="85" t="s">
        <v>108</v>
      </c>
      <c r="G14" s="87" t="s">
        <v>978</v>
      </c>
      <c r="H14" s="82" t="s">
        <v>912</v>
      </c>
    </row>
    <row r="15" spans="1:8" s="68" customFormat="1" x14ac:dyDescent="0.2">
      <c r="A15" s="218" t="s">
        <v>101</v>
      </c>
      <c r="B15" s="220">
        <v>45534</v>
      </c>
      <c r="C15" s="81" t="s">
        <v>119</v>
      </c>
      <c r="D15" s="84">
        <v>3850</v>
      </c>
      <c r="E15" s="216">
        <f>SUM(D15:D19)</f>
        <v>8859</v>
      </c>
      <c r="F15" s="85" t="s">
        <v>23</v>
      </c>
      <c r="G15" s="217" t="s">
        <v>913</v>
      </c>
      <c r="H15" s="218" t="s">
        <v>421</v>
      </c>
    </row>
    <row r="16" spans="1:8" s="68" customFormat="1" x14ac:dyDescent="0.2">
      <c r="A16" s="218"/>
      <c r="B16" s="221"/>
      <c r="C16" s="81" t="s">
        <v>985</v>
      </c>
      <c r="D16" s="216">
        <v>884</v>
      </c>
      <c r="E16" s="216"/>
      <c r="F16" s="219" t="s">
        <v>25</v>
      </c>
      <c r="G16" s="217"/>
      <c r="H16" s="218"/>
    </row>
    <row r="17" spans="1:8" s="68" customFormat="1" x14ac:dyDescent="0.2">
      <c r="A17" s="218"/>
      <c r="B17" s="221"/>
      <c r="C17" s="81" t="s">
        <v>986</v>
      </c>
      <c r="D17" s="216"/>
      <c r="E17" s="216"/>
      <c r="F17" s="219"/>
      <c r="G17" s="217"/>
      <c r="H17" s="218"/>
    </row>
    <row r="18" spans="1:8" s="68" customFormat="1" ht="31.5" x14ac:dyDescent="0.2">
      <c r="A18" s="218"/>
      <c r="B18" s="221"/>
      <c r="C18" s="81" t="s">
        <v>915</v>
      </c>
      <c r="D18" s="216"/>
      <c r="E18" s="216"/>
      <c r="F18" s="219"/>
      <c r="G18" s="217"/>
      <c r="H18" s="218"/>
    </row>
    <row r="19" spans="1:8" s="68" customFormat="1" x14ac:dyDescent="0.2">
      <c r="A19" s="218"/>
      <c r="B19" s="221"/>
      <c r="C19" s="81" t="s">
        <v>914</v>
      </c>
      <c r="D19" s="84">
        <v>4125</v>
      </c>
      <c r="E19" s="216"/>
      <c r="F19" s="85" t="s">
        <v>24</v>
      </c>
      <c r="G19" s="217"/>
      <c r="H19" s="218"/>
    </row>
    <row r="20" spans="1:8" s="68" customFormat="1" x14ac:dyDescent="0.2">
      <c r="A20" s="218" t="s">
        <v>105</v>
      </c>
      <c r="B20" s="220">
        <v>45534</v>
      </c>
      <c r="C20" s="81" t="s">
        <v>916</v>
      </c>
      <c r="D20" s="84">
        <v>5114</v>
      </c>
      <c r="E20" s="216">
        <f>SUM(D20:D23)</f>
        <v>17082</v>
      </c>
      <c r="F20" s="85" t="s">
        <v>23</v>
      </c>
      <c r="G20" s="217" t="s">
        <v>913</v>
      </c>
      <c r="H20" s="218" t="s">
        <v>421</v>
      </c>
    </row>
    <row r="21" spans="1:8" s="68" customFormat="1" x14ac:dyDescent="0.2">
      <c r="A21" s="218"/>
      <c r="B21" s="221"/>
      <c r="C21" s="81" t="s">
        <v>987</v>
      </c>
      <c r="D21" s="216">
        <v>834</v>
      </c>
      <c r="E21" s="216"/>
      <c r="F21" s="219" t="s">
        <v>25</v>
      </c>
      <c r="G21" s="217"/>
      <c r="H21" s="218"/>
    </row>
    <row r="22" spans="1:8" s="68" customFormat="1" ht="31.5" x14ac:dyDescent="0.2">
      <c r="A22" s="218"/>
      <c r="B22" s="221"/>
      <c r="C22" s="81" t="s">
        <v>915</v>
      </c>
      <c r="D22" s="216"/>
      <c r="E22" s="216"/>
      <c r="F22" s="219"/>
      <c r="G22" s="217"/>
      <c r="H22" s="218"/>
    </row>
    <row r="23" spans="1:8" s="68" customFormat="1" x14ac:dyDescent="0.2">
      <c r="A23" s="218"/>
      <c r="B23" s="221"/>
      <c r="C23" s="81" t="s">
        <v>917</v>
      </c>
      <c r="D23" s="84">
        <v>11134</v>
      </c>
      <c r="E23" s="216"/>
      <c r="F23" s="85" t="s">
        <v>24</v>
      </c>
      <c r="G23" s="217"/>
      <c r="H23" s="218"/>
    </row>
    <row r="24" spans="1:8" s="68" customFormat="1" x14ac:dyDescent="0.2">
      <c r="A24" s="218" t="s">
        <v>76</v>
      </c>
      <c r="B24" s="220">
        <v>45534</v>
      </c>
      <c r="C24" s="81" t="s">
        <v>918</v>
      </c>
      <c r="D24" s="84">
        <v>13025</v>
      </c>
      <c r="E24" s="216">
        <f>SUM(D24:D28)</f>
        <v>22520</v>
      </c>
      <c r="F24" s="85" t="s">
        <v>23</v>
      </c>
      <c r="G24" s="217" t="s">
        <v>913</v>
      </c>
      <c r="H24" s="218" t="s">
        <v>421</v>
      </c>
    </row>
    <row r="25" spans="1:8" s="68" customFormat="1" x14ac:dyDescent="0.2">
      <c r="A25" s="218"/>
      <c r="B25" s="221"/>
      <c r="C25" s="81" t="s">
        <v>985</v>
      </c>
      <c r="D25" s="216">
        <v>759</v>
      </c>
      <c r="E25" s="216"/>
      <c r="F25" s="219" t="s">
        <v>25</v>
      </c>
      <c r="G25" s="217"/>
      <c r="H25" s="218"/>
    </row>
    <row r="26" spans="1:8" s="68" customFormat="1" x14ac:dyDescent="0.2">
      <c r="A26" s="218"/>
      <c r="B26" s="221"/>
      <c r="C26" s="81" t="s">
        <v>986</v>
      </c>
      <c r="D26" s="216"/>
      <c r="E26" s="216"/>
      <c r="F26" s="219"/>
      <c r="G26" s="217"/>
      <c r="H26" s="218"/>
    </row>
    <row r="27" spans="1:8" s="68" customFormat="1" x14ac:dyDescent="0.2">
      <c r="A27" s="218"/>
      <c r="B27" s="221"/>
      <c r="C27" s="81" t="s">
        <v>988</v>
      </c>
      <c r="D27" s="216"/>
      <c r="E27" s="216"/>
      <c r="F27" s="219"/>
      <c r="G27" s="217"/>
      <c r="H27" s="218"/>
    </row>
    <row r="28" spans="1:8" s="68" customFormat="1" x14ac:dyDescent="0.2">
      <c r="A28" s="218"/>
      <c r="B28" s="221"/>
      <c r="C28" s="81" t="s">
        <v>919</v>
      </c>
      <c r="D28" s="84">
        <v>8736</v>
      </c>
      <c r="E28" s="216"/>
      <c r="F28" s="85" t="s">
        <v>24</v>
      </c>
      <c r="G28" s="217"/>
      <c r="H28" s="218"/>
    </row>
    <row r="29" spans="1:8" s="68" customFormat="1" x14ac:dyDescent="0.2">
      <c r="A29" s="218" t="s">
        <v>113</v>
      </c>
      <c r="B29" s="220">
        <v>45534</v>
      </c>
      <c r="C29" s="81" t="s">
        <v>920</v>
      </c>
      <c r="D29" s="84">
        <v>2970</v>
      </c>
      <c r="E29" s="216">
        <f>SUM(D29:D32)</f>
        <v>10890</v>
      </c>
      <c r="F29" s="85" t="s">
        <v>23</v>
      </c>
      <c r="G29" s="217" t="s">
        <v>913</v>
      </c>
      <c r="H29" s="218" t="s">
        <v>421</v>
      </c>
    </row>
    <row r="30" spans="1:8" s="68" customFormat="1" x14ac:dyDescent="0.2">
      <c r="A30" s="218"/>
      <c r="B30" s="221"/>
      <c r="C30" s="81" t="s">
        <v>985</v>
      </c>
      <c r="D30" s="216">
        <v>904</v>
      </c>
      <c r="E30" s="216"/>
      <c r="F30" s="219" t="s">
        <v>25</v>
      </c>
      <c r="G30" s="217"/>
      <c r="H30" s="218"/>
    </row>
    <row r="31" spans="1:8" s="68" customFormat="1" ht="31.5" x14ac:dyDescent="0.2">
      <c r="A31" s="218"/>
      <c r="B31" s="221"/>
      <c r="C31" s="81" t="s">
        <v>915</v>
      </c>
      <c r="D31" s="216"/>
      <c r="E31" s="216"/>
      <c r="F31" s="219"/>
      <c r="G31" s="217"/>
      <c r="H31" s="218"/>
    </row>
    <row r="32" spans="1:8" s="68" customFormat="1" x14ac:dyDescent="0.2">
      <c r="A32" s="218"/>
      <c r="B32" s="221"/>
      <c r="C32" s="81" t="s">
        <v>921</v>
      </c>
      <c r="D32" s="84">
        <v>7016</v>
      </c>
      <c r="E32" s="216"/>
      <c r="F32" s="85" t="s">
        <v>24</v>
      </c>
      <c r="G32" s="217"/>
      <c r="H32" s="218"/>
    </row>
    <row r="33" spans="1:8" s="68" customFormat="1" ht="31.5" x14ac:dyDescent="0.2">
      <c r="A33" s="218" t="s">
        <v>117</v>
      </c>
      <c r="B33" s="220">
        <v>45534</v>
      </c>
      <c r="C33" s="81" t="s">
        <v>989</v>
      </c>
      <c r="D33" s="84">
        <v>7800</v>
      </c>
      <c r="E33" s="216">
        <f>SUM(D33:D35)</f>
        <v>14231.6</v>
      </c>
      <c r="F33" s="85">
        <v>268</v>
      </c>
      <c r="G33" s="217" t="s">
        <v>922</v>
      </c>
      <c r="H33" s="218" t="s">
        <v>923</v>
      </c>
    </row>
    <row r="34" spans="1:8" s="68" customFormat="1" ht="31.5" x14ac:dyDescent="0.2">
      <c r="A34" s="218"/>
      <c r="B34" s="221"/>
      <c r="C34" s="81" t="s">
        <v>990</v>
      </c>
      <c r="D34" s="84">
        <v>431.6</v>
      </c>
      <c r="E34" s="216"/>
      <c r="F34" s="85">
        <v>291</v>
      </c>
      <c r="G34" s="217"/>
      <c r="H34" s="218"/>
    </row>
    <row r="35" spans="1:8" s="68" customFormat="1" ht="31.5" x14ac:dyDescent="0.2">
      <c r="A35" s="218"/>
      <c r="B35" s="221"/>
      <c r="C35" s="81" t="s">
        <v>991</v>
      </c>
      <c r="D35" s="84">
        <v>6000</v>
      </c>
      <c r="E35" s="216"/>
      <c r="F35" s="85">
        <v>299</v>
      </c>
      <c r="G35" s="217"/>
      <c r="H35" s="218"/>
    </row>
    <row r="36" spans="1:8" s="68" customFormat="1" ht="31.5" x14ac:dyDescent="0.2">
      <c r="A36" s="82" t="s">
        <v>123</v>
      </c>
      <c r="B36" s="83">
        <v>45534</v>
      </c>
      <c r="C36" s="81" t="s">
        <v>926</v>
      </c>
      <c r="D36" s="84">
        <v>1450</v>
      </c>
      <c r="E36" s="84">
        <v>14500</v>
      </c>
      <c r="F36" s="85" t="s">
        <v>227</v>
      </c>
      <c r="G36" s="86" t="s">
        <v>925</v>
      </c>
      <c r="H36" s="82" t="s">
        <v>924</v>
      </c>
    </row>
    <row r="37" spans="1:8" s="68" customFormat="1" ht="173.25" x14ac:dyDescent="0.2">
      <c r="A37" s="82" t="s">
        <v>127</v>
      </c>
      <c r="B37" s="83">
        <v>45534</v>
      </c>
      <c r="C37" s="81" t="s">
        <v>929</v>
      </c>
      <c r="D37" s="84">
        <v>23500</v>
      </c>
      <c r="E37" s="84">
        <v>23500</v>
      </c>
      <c r="F37" s="85" t="s">
        <v>424</v>
      </c>
      <c r="G37" s="86" t="s">
        <v>928</v>
      </c>
      <c r="H37" s="82" t="s">
        <v>927</v>
      </c>
    </row>
    <row r="38" spans="1:8" s="68" customFormat="1" x14ac:dyDescent="0.2">
      <c r="A38" s="218" t="s">
        <v>128</v>
      </c>
      <c r="B38" s="220">
        <v>45534</v>
      </c>
      <c r="C38" s="81" t="s">
        <v>80</v>
      </c>
      <c r="D38" s="84">
        <v>3725</v>
      </c>
      <c r="E38" s="229">
        <f>SUM(D38:D42)</f>
        <v>11067</v>
      </c>
      <c r="F38" s="85">
        <v>165</v>
      </c>
      <c r="G38" s="217" t="s">
        <v>913</v>
      </c>
      <c r="H38" s="218" t="s">
        <v>421</v>
      </c>
    </row>
    <row r="39" spans="1:8" s="68" customFormat="1" ht="31.5" x14ac:dyDescent="0.2">
      <c r="A39" s="218"/>
      <c r="B39" s="220"/>
      <c r="C39" s="81" t="s">
        <v>915</v>
      </c>
      <c r="D39" s="216">
        <v>884</v>
      </c>
      <c r="E39" s="213"/>
      <c r="F39" s="219">
        <v>262</v>
      </c>
      <c r="G39" s="217"/>
      <c r="H39" s="218"/>
    </row>
    <row r="40" spans="1:8" s="68" customFormat="1" x14ac:dyDescent="0.2">
      <c r="A40" s="218"/>
      <c r="B40" s="220"/>
      <c r="C40" s="81" t="s">
        <v>985</v>
      </c>
      <c r="D40" s="216"/>
      <c r="E40" s="213"/>
      <c r="F40" s="219"/>
      <c r="G40" s="217"/>
      <c r="H40" s="218"/>
    </row>
    <row r="41" spans="1:8" s="68" customFormat="1" x14ac:dyDescent="0.2">
      <c r="A41" s="218"/>
      <c r="B41" s="220"/>
      <c r="C41" s="81" t="s">
        <v>986</v>
      </c>
      <c r="D41" s="216"/>
      <c r="E41" s="213"/>
      <c r="F41" s="219"/>
      <c r="G41" s="217"/>
      <c r="H41" s="218"/>
    </row>
    <row r="42" spans="1:8" s="68" customFormat="1" x14ac:dyDescent="0.2">
      <c r="A42" s="218"/>
      <c r="B42" s="220"/>
      <c r="C42" s="81" t="s">
        <v>979</v>
      </c>
      <c r="D42" s="84">
        <v>6458</v>
      </c>
      <c r="E42" s="213"/>
      <c r="F42" s="85">
        <v>298</v>
      </c>
      <c r="G42" s="217"/>
      <c r="H42" s="218"/>
    </row>
    <row r="43" spans="1:8" s="68" customFormat="1" ht="47.25" x14ac:dyDescent="0.2">
      <c r="A43" s="82" t="s">
        <v>138</v>
      </c>
      <c r="B43" s="83">
        <v>45534</v>
      </c>
      <c r="C43" s="81" t="s">
        <v>992</v>
      </c>
      <c r="D43" s="84">
        <v>156.66</v>
      </c>
      <c r="E43" s="84">
        <v>4700</v>
      </c>
      <c r="F43" s="85" t="s">
        <v>68</v>
      </c>
      <c r="G43" s="86" t="s">
        <v>931</v>
      </c>
      <c r="H43" s="82">
        <v>56360851</v>
      </c>
    </row>
    <row r="44" spans="1:8" s="68" customFormat="1" ht="31.5" x14ac:dyDescent="0.2">
      <c r="A44" s="82" t="s">
        <v>140</v>
      </c>
      <c r="B44" s="83">
        <v>45534</v>
      </c>
      <c r="C44" s="81" t="s">
        <v>934</v>
      </c>
      <c r="D44" s="84">
        <v>830</v>
      </c>
      <c r="E44" s="84">
        <v>1660</v>
      </c>
      <c r="F44" s="85" t="s">
        <v>381</v>
      </c>
      <c r="G44" s="87" t="s">
        <v>932</v>
      </c>
      <c r="H44" s="82" t="s">
        <v>933</v>
      </c>
    </row>
    <row r="45" spans="1:8" s="68" customFormat="1" x14ac:dyDescent="0.2">
      <c r="A45" s="218" t="s">
        <v>206</v>
      </c>
      <c r="B45" s="220">
        <v>45534</v>
      </c>
      <c r="C45" s="81" t="s">
        <v>993</v>
      </c>
      <c r="D45" s="84">
        <v>90</v>
      </c>
      <c r="E45" s="216">
        <v>2090</v>
      </c>
      <c r="F45" s="85" t="s">
        <v>355</v>
      </c>
      <c r="G45" s="217" t="s">
        <v>935</v>
      </c>
      <c r="H45" s="218" t="s">
        <v>936</v>
      </c>
    </row>
    <row r="46" spans="1:8" s="68" customFormat="1" ht="31.5" x14ac:dyDescent="0.2">
      <c r="A46" s="218"/>
      <c r="B46" s="221"/>
      <c r="C46" s="81" t="s">
        <v>994</v>
      </c>
      <c r="D46" s="84">
        <v>500</v>
      </c>
      <c r="E46" s="216"/>
      <c r="F46" s="85" t="s">
        <v>356</v>
      </c>
      <c r="G46" s="217"/>
      <c r="H46" s="218"/>
    </row>
    <row r="47" spans="1:8" s="68" customFormat="1" x14ac:dyDescent="0.2">
      <c r="A47" s="218" t="s">
        <v>210</v>
      </c>
      <c r="B47" s="220">
        <v>45534</v>
      </c>
      <c r="C47" s="81" t="s">
        <v>937</v>
      </c>
      <c r="D47" s="84">
        <v>600</v>
      </c>
      <c r="E47" s="216">
        <f>SUM(D47:D49)</f>
        <v>1629</v>
      </c>
      <c r="F47" s="85">
        <v>165</v>
      </c>
      <c r="G47" s="217" t="s">
        <v>420</v>
      </c>
      <c r="H47" s="218" t="s">
        <v>421</v>
      </c>
    </row>
    <row r="48" spans="1:8" s="68" customFormat="1" x14ac:dyDescent="0.2">
      <c r="A48" s="218"/>
      <c r="B48" s="221"/>
      <c r="C48" s="81" t="s">
        <v>985</v>
      </c>
      <c r="D48" s="84">
        <v>544</v>
      </c>
      <c r="E48" s="216"/>
      <c r="F48" s="85">
        <v>262</v>
      </c>
      <c r="G48" s="217"/>
      <c r="H48" s="218"/>
    </row>
    <row r="49" spans="1:8" s="68" customFormat="1" x14ac:dyDescent="0.2">
      <c r="A49" s="218"/>
      <c r="B49" s="221"/>
      <c r="C49" s="81" t="s">
        <v>938</v>
      </c>
      <c r="D49" s="84">
        <v>485</v>
      </c>
      <c r="E49" s="216"/>
      <c r="F49" s="85">
        <v>298</v>
      </c>
      <c r="G49" s="217"/>
      <c r="H49" s="218"/>
    </row>
    <row r="50" spans="1:8" s="68" customFormat="1" x14ac:dyDescent="0.2">
      <c r="A50" s="218" t="s">
        <v>215</v>
      </c>
      <c r="B50" s="220">
        <v>45534</v>
      </c>
      <c r="C50" s="81" t="s">
        <v>939</v>
      </c>
      <c r="D50" s="84">
        <v>2520</v>
      </c>
      <c r="E50" s="216">
        <f>SUM(D50:D54)</f>
        <v>12276</v>
      </c>
      <c r="F50" s="85">
        <v>165</v>
      </c>
      <c r="G50" s="217" t="s">
        <v>420</v>
      </c>
      <c r="H50" s="218" t="s">
        <v>421</v>
      </c>
    </row>
    <row r="51" spans="1:8" s="68" customFormat="1" x14ac:dyDescent="0.2">
      <c r="A51" s="218"/>
      <c r="B51" s="221"/>
      <c r="C51" s="81" t="s">
        <v>985</v>
      </c>
      <c r="D51" s="216">
        <v>759</v>
      </c>
      <c r="E51" s="216"/>
      <c r="F51" s="219">
        <v>262</v>
      </c>
      <c r="G51" s="217"/>
      <c r="H51" s="218"/>
    </row>
    <row r="52" spans="1:8" s="68" customFormat="1" x14ac:dyDescent="0.2">
      <c r="A52" s="218"/>
      <c r="B52" s="221"/>
      <c r="C52" s="81" t="s">
        <v>988</v>
      </c>
      <c r="D52" s="216"/>
      <c r="E52" s="216"/>
      <c r="F52" s="219"/>
      <c r="G52" s="217"/>
      <c r="H52" s="218"/>
    </row>
    <row r="53" spans="1:8" s="68" customFormat="1" x14ac:dyDescent="0.2">
      <c r="A53" s="218"/>
      <c r="B53" s="221"/>
      <c r="C53" s="81" t="s">
        <v>986</v>
      </c>
      <c r="D53" s="216"/>
      <c r="E53" s="216"/>
      <c r="F53" s="219"/>
      <c r="G53" s="217"/>
      <c r="H53" s="218"/>
    </row>
    <row r="54" spans="1:8" s="68" customFormat="1" x14ac:dyDescent="0.2">
      <c r="A54" s="218"/>
      <c r="B54" s="221"/>
      <c r="C54" s="81" t="s">
        <v>940</v>
      </c>
      <c r="D54" s="84">
        <v>8997</v>
      </c>
      <c r="E54" s="216"/>
      <c r="F54" s="85">
        <v>298</v>
      </c>
      <c r="G54" s="217"/>
      <c r="H54" s="218"/>
    </row>
    <row r="55" spans="1:8" s="68" customFormat="1" x14ac:dyDescent="0.2">
      <c r="A55" s="218" t="s">
        <v>220</v>
      </c>
      <c r="B55" s="220">
        <v>45534</v>
      </c>
      <c r="C55" s="81" t="s">
        <v>995</v>
      </c>
      <c r="D55" s="84">
        <v>1790</v>
      </c>
      <c r="E55" s="216">
        <f>SUM(D55:D58)</f>
        <v>7801</v>
      </c>
      <c r="F55" s="85">
        <v>165</v>
      </c>
      <c r="G55" s="217" t="s">
        <v>420</v>
      </c>
      <c r="H55" s="218" t="s">
        <v>421</v>
      </c>
    </row>
    <row r="56" spans="1:8" s="68" customFormat="1" x14ac:dyDescent="0.2">
      <c r="A56" s="218"/>
      <c r="B56" s="221"/>
      <c r="C56" s="81" t="s">
        <v>985</v>
      </c>
      <c r="D56" s="216">
        <v>974</v>
      </c>
      <c r="E56" s="216"/>
      <c r="F56" s="219">
        <v>262</v>
      </c>
      <c r="G56" s="217"/>
      <c r="H56" s="218"/>
    </row>
    <row r="57" spans="1:8" s="68" customFormat="1" x14ac:dyDescent="0.2">
      <c r="A57" s="218"/>
      <c r="B57" s="221"/>
      <c r="C57" s="81" t="s">
        <v>986</v>
      </c>
      <c r="D57" s="216"/>
      <c r="E57" s="216"/>
      <c r="F57" s="219"/>
      <c r="G57" s="217"/>
      <c r="H57" s="218"/>
    </row>
    <row r="58" spans="1:8" s="68" customFormat="1" x14ac:dyDescent="0.2">
      <c r="A58" s="218"/>
      <c r="B58" s="221"/>
      <c r="C58" s="81" t="s">
        <v>941</v>
      </c>
      <c r="D58" s="84">
        <v>5037</v>
      </c>
      <c r="E58" s="216"/>
      <c r="F58" s="85">
        <v>298</v>
      </c>
      <c r="G58" s="217"/>
      <c r="H58" s="218"/>
    </row>
    <row r="59" spans="1:8" s="68" customFormat="1" ht="31.5" x14ac:dyDescent="0.2">
      <c r="A59" s="82" t="s">
        <v>225</v>
      </c>
      <c r="B59" s="83">
        <v>45534</v>
      </c>
      <c r="C59" s="81" t="s">
        <v>942</v>
      </c>
      <c r="D59" s="84">
        <v>1595</v>
      </c>
      <c r="E59" s="84">
        <v>4785</v>
      </c>
      <c r="F59" s="85">
        <v>299</v>
      </c>
      <c r="G59" s="87" t="s">
        <v>944</v>
      </c>
      <c r="H59" s="82" t="s">
        <v>943</v>
      </c>
    </row>
    <row r="60" spans="1:8" s="68" customFormat="1" ht="31.5" x14ac:dyDescent="0.2">
      <c r="A60" s="221">
        <v>22</v>
      </c>
      <c r="B60" s="220">
        <v>45534</v>
      </c>
      <c r="C60" s="81" t="s">
        <v>945</v>
      </c>
      <c r="D60" s="216">
        <v>2280</v>
      </c>
      <c r="E60" s="222">
        <f>SUM(D60)</f>
        <v>2280</v>
      </c>
      <c r="F60" s="219">
        <v>233</v>
      </c>
      <c r="G60" s="217" t="s">
        <v>902</v>
      </c>
      <c r="H60" s="218" t="s">
        <v>160</v>
      </c>
    </row>
    <row r="61" spans="1:8" s="68" customFormat="1" ht="31.5" x14ac:dyDescent="0.2">
      <c r="A61" s="221"/>
      <c r="B61" s="221"/>
      <c r="C61" s="81" t="s">
        <v>946</v>
      </c>
      <c r="D61" s="216"/>
      <c r="E61" s="221"/>
      <c r="F61" s="219"/>
      <c r="G61" s="217"/>
      <c r="H61" s="218"/>
    </row>
    <row r="62" spans="1:8" s="68" customFormat="1" x14ac:dyDescent="0.2">
      <c r="A62" s="221"/>
      <c r="B62" s="221"/>
      <c r="C62" s="81" t="s">
        <v>996</v>
      </c>
      <c r="D62" s="216"/>
      <c r="E62" s="221"/>
      <c r="F62" s="219"/>
      <c r="G62" s="217"/>
      <c r="H62" s="218"/>
    </row>
    <row r="63" spans="1:8" s="68" customFormat="1" ht="31.5" x14ac:dyDescent="0.2">
      <c r="A63" s="218" t="s">
        <v>240</v>
      </c>
      <c r="B63" s="220">
        <v>45534</v>
      </c>
      <c r="C63" s="81" t="s">
        <v>997</v>
      </c>
      <c r="D63" s="216">
        <v>17707.04</v>
      </c>
      <c r="E63" s="216">
        <f>D63</f>
        <v>17707.04</v>
      </c>
      <c r="F63" s="219" t="s">
        <v>148</v>
      </c>
      <c r="G63" s="217" t="s">
        <v>947</v>
      </c>
      <c r="H63" s="218" t="s">
        <v>948</v>
      </c>
    </row>
    <row r="64" spans="1:8" s="68" customFormat="1" ht="31.5" x14ac:dyDescent="0.2">
      <c r="A64" s="218"/>
      <c r="B64" s="221"/>
      <c r="C64" s="81" t="s">
        <v>998</v>
      </c>
      <c r="D64" s="216"/>
      <c r="E64" s="216"/>
      <c r="F64" s="219"/>
      <c r="G64" s="217"/>
      <c r="H64" s="218"/>
    </row>
    <row r="65" spans="1:8" s="68" customFormat="1" ht="31.5" x14ac:dyDescent="0.2">
      <c r="A65" s="218"/>
      <c r="B65" s="221"/>
      <c r="C65" s="81" t="s">
        <v>999</v>
      </c>
      <c r="D65" s="216"/>
      <c r="E65" s="216"/>
      <c r="F65" s="219"/>
      <c r="G65" s="217"/>
      <c r="H65" s="218"/>
    </row>
    <row r="66" spans="1:8" s="68" customFormat="1" ht="31.5" x14ac:dyDescent="0.2">
      <c r="A66" s="218"/>
      <c r="B66" s="221"/>
      <c r="C66" s="81" t="s">
        <v>1000</v>
      </c>
      <c r="D66" s="216"/>
      <c r="E66" s="216"/>
      <c r="F66" s="219"/>
      <c r="G66" s="217"/>
      <c r="H66" s="218"/>
    </row>
    <row r="67" spans="1:8" s="68" customFormat="1" x14ac:dyDescent="0.2">
      <c r="A67" s="218"/>
      <c r="B67" s="221"/>
      <c r="C67" s="81" t="s">
        <v>1001</v>
      </c>
      <c r="D67" s="216"/>
      <c r="E67" s="216"/>
      <c r="F67" s="219"/>
      <c r="G67" s="217"/>
      <c r="H67" s="218"/>
    </row>
    <row r="68" spans="1:8" s="68" customFormat="1" x14ac:dyDescent="0.2">
      <c r="A68" s="218" t="s">
        <v>245</v>
      </c>
      <c r="B68" s="220">
        <v>45534</v>
      </c>
      <c r="C68" s="81" t="s">
        <v>1002</v>
      </c>
      <c r="D68" s="84">
        <v>6200</v>
      </c>
      <c r="E68" s="216">
        <f>SUM(D68:D69)</f>
        <v>7242.5</v>
      </c>
      <c r="F68" s="85">
        <v>211</v>
      </c>
      <c r="G68" s="217" t="s">
        <v>949</v>
      </c>
      <c r="H68" s="218" t="s">
        <v>950</v>
      </c>
    </row>
    <row r="69" spans="1:8" s="68" customFormat="1" x14ac:dyDescent="0.2">
      <c r="A69" s="218"/>
      <c r="B69" s="221"/>
      <c r="C69" s="81" t="s">
        <v>1003</v>
      </c>
      <c r="D69" s="84">
        <v>1042.5</v>
      </c>
      <c r="E69" s="216"/>
      <c r="F69" s="85">
        <v>299</v>
      </c>
      <c r="G69" s="217"/>
      <c r="H69" s="218"/>
    </row>
    <row r="70" spans="1:8" s="68" customFormat="1" ht="47.25" x14ac:dyDescent="0.2">
      <c r="A70" s="82" t="s">
        <v>247</v>
      </c>
      <c r="B70" s="83">
        <v>45534</v>
      </c>
      <c r="C70" s="81" t="s">
        <v>1004</v>
      </c>
      <c r="D70" s="84">
        <v>2685.73</v>
      </c>
      <c r="E70" s="84">
        <v>21485.84</v>
      </c>
      <c r="F70" s="85">
        <v>326</v>
      </c>
      <c r="G70" s="87" t="s">
        <v>952</v>
      </c>
      <c r="H70" s="82" t="s">
        <v>951</v>
      </c>
    </row>
    <row r="71" spans="1:8" s="68" customFormat="1" ht="31.5" x14ac:dyDescent="0.2">
      <c r="A71" s="82" t="s">
        <v>253</v>
      </c>
      <c r="B71" s="88" t="s">
        <v>980</v>
      </c>
      <c r="C71" s="81" t="s">
        <v>1005</v>
      </c>
      <c r="D71" s="84">
        <v>24847.58</v>
      </c>
      <c r="E71" s="84">
        <f>SUM(D71)</f>
        <v>24847.58</v>
      </c>
      <c r="F71" s="85">
        <v>329</v>
      </c>
      <c r="G71" s="87" t="s">
        <v>952</v>
      </c>
      <c r="H71" s="82" t="s">
        <v>951</v>
      </c>
    </row>
    <row r="72" spans="1:8" s="68" customFormat="1" ht="63" x14ac:dyDescent="0.2">
      <c r="A72" s="82" t="s">
        <v>258</v>
      </c>
      <c r="B72" s="83">
        <v>45534</v>
      </c>
      <c r="C72" s="81" t="s">
        <v>1006</v>
      </c>
      <c r="D72" s="84">
        <v>12945</v>
      </c>
      <c r="E72" s="84">
        <f>SUM(D72)</f>
        <v>12945</v>
      </c>
      <c r="F72" s="85" t="s">
        <v>381</v>
      </c>
      <c r="G72" s="87" t="s">
        <v>953</v>
      </c>
      <c r="H72" s="82" t="s">
        <v>954</v>
      </c>
    </row>
    <row r="73" spans="1:8" s="68" customFormat="1" ht="31.5" x14ac:dyDescent="0.2">
      <c r="A73" s="82" t="s">
        <v>261</v>
      </c>
      <c r="B73" s="83">
        <v>45534</v>
      </c>
      <c r="C73" s="81" t="s">
        <v>1007</v>
      </c>
      <c r="D73" s="84">
        <v>9450</v>
      </c>
      <c r="E73" s="84">
        <f>SUM(D73)</f>
        <v>9450</v>
      </c>
      <c r="F73" s="85">
        <v>329</v>
      </c>
      <c r="G73" s="87" t="s">
        <v>955</v>
      </c>
      <c r="H73" s="82" t="s">
        <v>956</v>
      </c>
    </row>
    <row r="74" spans="1:8" s="68" customFormat="1" ht="47.25" x14ac:dyDescent="0.2">
      <c r="A74" s="82" t="s">
        <v>265</v>
      </c>
      <c r="B74" s="83">
        <v>45534</v>
      </c>
      <c r="C74" s="81" t="s">
        <v>1008</v>
      </c>
      <c r="D74" s="84">
        <v>14445</v>
      </c>
      <c r="E74" s="84">
        <f>SUM(D74)</f>
        <v>14445</v>
      </c>
      <c r="F74" s="85">
        <v>328</v>
      </c>
      <c r="G74" s="87" t="s">
        <v>957</v>
      </c>
      <c r="H74" s="82" t="s">
        <v>104</v>
      </c>
    </row>
    <row r="75" spans="1:8" s="67" customFormat="1" x14ac:dyDescent="0.2">
      <c r="A75" s="224" t="s">
        <v>268</v>
      </c>
      <c r="B75" s="226">
        <v>45534</v>
      </c>
      <c r="C75" s="81" t="s">
        <v>958</v>
      </c>
      <c r="D75" s="225">
        <v>2410</v>
      </c>
      <c r="E75" s="216">
        <f>SUM(D75)</f>
        <v>2410</v>
      </c>
      <c r="F75" s="228" t="s">
        <v>25</v>
      </c>
      <c r="G75" s="223" t="s">
        <v>949</v>
      </c>
      <c r="H75" s="224" t="s">
        <v>950</v>
      </c>
    </row>
    <row r="76" spans="1:8" s="67" customFormat="1" ht="31.5" x14ac:dyDescent="0.2">
      <c r="A76" s="224"/>
      <c r="B76" s="227"/>
      <c r="C76" s="81" t="s">
        <v>915</v>
      </c>
      <c r="D76" s="225"/>
      <c r="E76" s="216"/>
      <c r="F76" s="228"/>
      <c r="G76" s="223"/>
      <c r="H76" s="224"/>
    </row>
    <row r="77" spans="1:8" s="67" customFormat="1" x14ac:dyDescent="0.2">
      <c r="A77" s="224"/>
      <c r="B77" s="227"/>
      <c r="C77" s="81" t="s">
        <v>959</v>
      </c>
      <c r="D77" s="225"/>
      <c r="E77" s="216"/>
      <c r="F77" s="228"/>
      <c r="G77" s="223"/>
      <c r="H77" s="224"/>
    </row>
    <row r="78" spans="1:8" s="67" customFormat="1" x14ac:dyDescent="0.2">
      <c r="A78" s="224"/>
      <c r="B78" s="227"/>
      <c r="C78" s="81" t="s">
        <v>960</v>
      </c>
      <c r="D78" s="225"/>
      <c r="E78" s="216"/>
      <c r="F78" s="228"/>
      <c r="G78" s="223"/>
      <c r="H78" s="224"/>
    </row>
    <row r="79" spans="1:8" s="67" customFormat="1" x14ac:dyDescent="0.2">
      <c r="A79" s="224" t="s">
        <v>287</v>
      </c>
      <c r="B79" s="226">
        <v>45534</v>
      </c>
      <c r="C79" s="81" t="s">
        <v>797</v>
      </c>
      <c r="D79" s="89">
        <v>10605</v>
      </c>
      <c r="E79" s="216">
        <f>SUM(D79:D81)</f>
        <v>20477</v>
      </c>
      <c r="F79" s="90">
        <v>165</v>
      </c>
      <c r="G79" s="223" t="s">
        <v>420</v>
      </c>
      <c r="H79" s="224" t="s">
        <v>421</v>
      </c>
    </row>
    <row r="80" spans="1:8" s="67" customFormat="1" x14ac:dyDescent="0.2">
      <c r="A80" s="224"/>
      <c r="B80" s="227"/>
      <c r="C80" s="81" t="s">
        <v>987</v>
      </c>
      <c r="D80" s="89">
        <v>204</v>
      </c>
      <c r="E80" s="216"/>
      <c r="F80" s="90">
        <v>262</v>
      </c>
      <c r="G80" s="223"/>
      <c r="H80" s="224"/>
    </row>
    <row r="81" spans="1:8" s="67" customFormat="1" x14ac:dyDescent="0.2">
      <c r="A81" s="224"/>
      <c r="B81" s="227"/>
      <c r="C81" s="81" t="s">
        <v>961</v>
      </c>
      <c r="D81" s="89">
        <v>9668</v>
      </c>
      <c r="E81" s="216"/>
      <c r="F81" s="90">
        <v>298</v>
      </c>
      <c r="G81" s="223"/>
      <c r="H81" s="224"/>
    </row>
    <row r="82" spans="1:8" s="67" customFormat="1" ht="31.5" x14ac:dyDescent="0.2">
      <c r="A82" s="91" t="s">
        <v>297</v>
      </c>
      <c r="B82" s="92">
        <v>45534</v>
      </c>
      <c r="C82" s="81" t="s">
        <v>1009</v>
      </c>
      <c r="D82" s="89">
        <v>12487.5</v>
      </c>
      <c r="E82" s="84">
        <f>SUM(D82)</f>
        <v>12487.5</v>
      </c>
      <c r="F82" s="90" t="s">
        <v>143</v>
      </c>
      <c r="G82" s="93" t="s">
        <v>962</v>
      </c>
      <c r="H82" s="91" t="s">
        <v>963</v>
      </c>
    </row>
    <row r="83" spans="1:8" s="67" customFormat="1" ht="31.5" x14ac:dyDescent="0.2">
      <c r="A83" s="91" t="s">
        <v>298</v>
      </c>
      <c r="B83" s="92">
        <v>45534</v>
      </c>
      <c r="C83" s="81" t="s">
        <v>965</v>
      </c>
      <c r="D83" s="89">
        <v>3515</v>
      </c>
      <c r="E83" s="84">
        <f>D83*4</f>
        <v>14060</v>
      </c>
      <c r="F83" s="90" t="s">
        <v>227</v>
      </c>
      <c r="G83" s="93" t="s">
        <v>964</v>
      </c>
      <c r="H83" s="91" t="s">
        <v>757</v>
      </c>
    </row>
    <row r="84" spans="1:8" s="67" customFormat="1" ht="31.5" x14ac:dyDescent="0.2">
      <c r="A84" s="91" t="s">
        <v>301</v>
      </c>
      <c r="B84" s="92">
        <v>45534</v>
      </c>
      <c r="C84" s="81" t="s">
        <v>1010</v>
      </c>
      <c r="D84" s="89">
        <v>1299</v>
      </c>
      <c r="E84" s="84">
        <f>D84*12</f>
        <v>15588</v>
      </c>
      <c r="F84" s="90" t="s">
        <v>227</v>
      </c>
      <c r="G84" s="93" t="s">
        <v>966</v>
      </c>
      <c r="H84" s="91" t="s">
        <v>183</v>
      </c>
    </row>
    <row r="85" spans="1:8" s="67" customFormat="1" ht="47.25" x14ac:dyDescent="0.2">
      <c r="A85" s="91" t="s">
        <v>312</v>
      </c>
      <c r="B85" s="92">
        <v>45534</v>
      </c>
      <c r="C85" s="81" t="s">
        <v>967</v>
      </c>
      <c r="D85" s="89">
        <v>19544.599999999999</v>
      </c>
      <c r="E85" s="84">
        <f>SUM(D85)</f>
        <v>19544.599999999999</v>
      </c>
      <c r="F85" s="90" t="s">
        <v>381</v>
      </c>
      <c r="G85" s="93" t="s">
        <v>968</v>
      </c>
      <c r="H85" s="91" t="s">
        <v>969</v>
      </c>
    </row>
    <row r="86" spans="1:8" s="67" customFormat="1" ht="31.5" x14ac:dyDescent="0.2">
      <c r="A86" s="224" t="s">
        <v>322</v>
      </c>
      <c r="B86" s="92">
        <v>45534</v>
      </c>
      <c r="C86" s="81" t="s">
        <v>970</v>
      </c>
      <c r="D86" s="225">
        <v>6525</v>
      </c>
      <c r="E86" s="216">
        <f>SUM(D86)</f>
        <v>6525</v>
      </c>
      <c r="F86" s="228">
        <v>322</v>
      </c>
      <c r="G86" s="223" t="s">
        <v>412</v>
      </c>
      <c r="H86" s="224" t="s">
        <v>229</v>
      </c>
    </row>
    <row r="87" spans="1:8" s="67" customFormat="1" ht="31.5" x14ac:dyDescent="0.2">
      <c r="A87" s="224"/>
      <c r="B87" s="92">
        <v>45534</v>
      </c>
      <c r="C87" s="81" t="s">
        <v>636</v>
      </c>
      <c r="D87" s="225"/>
      <c r="E87" s="216"/>
      <c r="F87" s="228"/>
      <c r="G87" s="223"/>
      <c r="H87" s="224"/>
    </row>
    <row r="88" spans="1:8" s="67" customFormat="1" ht="47.25" x14ac:dyDescent="0.2">
      <c r="A88" s="224"/>
      <c r="B88" s="94" t="s">
        <v>981</v>
      </c>
      <c r="C88" s="81" t="s">
        <v>971</v>
      </c>
      <c r="D88" s="225"/>
      <c r="E88" s="216"/>
      <c r="F88" s="228"/>
      <c r="G88" s="223"/>
      <c r="H88" s="224"/>
    </row>
    <row r="89" spans="1:8" s="67" customFormat="1" ht="31.5" x14ac:dyDescent="0.2">
      <c r="A89" s="224"/>
      <c r="B89" s="92">
        <v>45534</v>
      </c>
      <c r="C89" s="81" t="s">
        <v>972</v>
      </c>
      <c r="D89" s="225"/>
      <c r="E89" s="216"/>
      <c r="F89" s="228"/>
      <c r="G89" s="223"/>
      <c r="H89" s="224"/>
    </row>
    <row r="90" spans="1:8" s="67" customFormat="1" ht="31.5" x14ac:dyDescent="0.2">
      <c r="A90" s="91" t="s">
        <v>339</v>
      </c>
      <c r="B90" s="92">
        <v>45535</v>
      </c>
      <c r="C90" s="81" t="s">
        <v>1011</v>
      </c>
      <c r="D90" s="89">
        <v>22034</v>
      </c>
      <c r="E90" s="84">
        <f>SUM(D90)</f>
        <v>22034</v>
      </c>
      <c r="F90" s="90" t="s">
        <v>973</v>
      </c>
      <c r="G90" s="93" t="s">
        <v>974</v>
      </c>
      <c r="H90" s="91" t="s">
        <v>975</v>
      </c>
    </row>
    <row r="91" spans="1:8" s="67" customFormat="1" ht="50.1" customHeight="1" x14ac:dyDescent="0.2">
      <c r="A91" s="95"/>
      <c r="B91" s="96"/>
      <c r="C91" s="96"/>
      <c r="D91" s="97"/>
      <c r="E91" s="98"/>
      <c r="F91" s="99"/>
      <c r="G91" s="100"/>
      <c r="H91" s="95"/>
    </row>
    <row r="92" spans="1:8" s="67" customFormat="1" ht="50.1" customHeight="1" x14ac:dyDescent="0.2">
      <c r="A92" s="95"/>
      <c r="B92" s="96"/>
      <c r="C92" s="96"/>
      <c r="D92" s="97"/>
      <c r="E92" s="98"/>
      <c r="F92" s="99"/>
      <c r="G92" s="100"/>
      <c r="H92" s="95"/>
    </row>
    <row r="93" spans="1:8" s="67" customFormat="1" ht="50.1" customHeight="1" x14ac:dyDescent="0.2">
      <c r="A93" s="95"/>
      <c r="B93" s="96"/>
      <c r="C93" s="96"/>
      <c r="D93" s="97"/>
      <c r="E93" s="98"/>
      <c r="F93" s="99"/>
      <c r="G93" s="100"/>
      <c r="H93" s="95"/>
    </row>
    <row r="94" spans="1:8" s="67" customFormat="1" ht="50.1" customHeight="1" x14ac:dyDescent="0.2">
      <c r="A94" s="95"/>
      <c r="B94" s="96"/>
      <c r="C94" s="96"/>
      <c r="D94" s="97"/>
      <c r="E94" s="98"/>
      <c r="F94" s="99"/>
      <c r="G94" s="100"/>
      <c r="H94" s="95"/>
    </row>
    <row r="95" spans="1:8" s="67" customFormat="1" ht="50.1" customHeight="1" x14ac:dyDescent="0.2">
      <c r="A95" s="95"/>
      <c r="B95" s="96"/>
      <c r="C95" s="96"/>
      <c r="D95" s="97"/>
      <c r="E95" s="98"/>
      <c r="F95" s="99"/>
      <c r="G95" s="100"/>
      <c r="H95" s="95"/>
    </row>
    <row r="96" spans="1:8" s="67" customFormat="1" ht="50.1" customHeight="1" x14ac:dyDescent="0.2">
      <c r="A96" s="95"/>
      <c r="B96" s="96"/>
      <c r="C96" s="96"/>
      <c r="D96" s="97"/>
      <c r="E96" s="98"/>
      <c r="F96" s="99"/>
      <c r="G96" s="100"/>
      <c r="H96" s="95"/>
    </row>
    <row r="97" spans="1:8" s="67" customFormat="1" ht="50.1" customHeight="1" x14ac:dyDescent="0.2">
      <c r="A97" s="95"/>
      <c r="B97" s="96"/>
      <c r="C97" s="96"/>
      <c r="D97" s="97"/>
      <c r="E97" s="98"/>
      <c r="F97" s="99"/>
      <c r="G97" s="100"/>
      <c r="H97" s="95"/>
    </row>
    <row r="98" spans="1:8" s="67" customFormat="1" ht="50.1" customHeight="1" x14ac:dyDescent="0.2">
      <c r="A98" s="95"/>
      <c r="B98" s="96"/>
      <c r="C98" s="96"/>
      <c r="D98" s="97"/>
      <c r="E98" s="98"/>
      <c r="F98" s="99"/>
      <c r="G98" s="100"/>
      <c r="H98" s="95"/>
    </row>
    <row r="99" spans="1:8" s="67" customFormat="1" ht="50.1" customHeight="1" x14ac:dyDescent="0.2">
      <c r="A99" s="95"/>
      <c r="B99" s="96"/>
      <c r="C99" s="96"/>
      <c r="D99" s="97"/>
      <c r="E99" s="98"/>
      <c r="F99" s="99"/>
      <c r="G99" s="100"/>
      <c r="H99" s="95"/>
    </row>
    <row r="100" spans="1:8" s="67" customFormat="1" ht="50.1" customHeight="1" x14ac:dyDescent="0.2">
      <c r="A100" s="95"/>
      <c r="B100" s="96"/>
      <c r="C100" s="96"/>
      <c r="D100" s="97"/>
      <c r="E100" s="98"/>
      <c r="F100" s="99"/>
      <c r="G100" s="100"/>
      <c r="H100" s="95"/>
    </row>
    <row r="101" spans="1:8" s="67" customFormat="1" ht="50.1" customHeight="1" x14ac:dyDescent="0.2">
      <c r="A101" s="95"/>
      <c r="B101" s="96"/>
      <c r="C101" s="96"/>
      <c r="D101" s="97"/>
      <c r="E101" s="98"/>
      <c r="F101" s="99"/>
      <c r="G101" s="100"/>
      <c r="H101" s="95"/>
    </row>
    <row r="102" spans="1:8" s="67" customFormat="1" ht="50.1" customHeight="1" x14ac:dyDescent="0.2">
      <c r="A102" s="95"/>
      <c r="B102" s="96"/>
      <c r="C102" s="96"/>
      <c r="D102" s="97"/>
      <c r="E102" s="98"/>
      <c r="F102" s="99"/>
      <c r="G102" s="100"/>
      <c r="H102" s="95"/>
    </row>
    <row r="103" spans="1:8" s="67" customFormat="1" ht="50.1" customHeight="1" x14ac:dyDescent="0.2">
      <c r="A103" s="95"/>
      <c r="B103" s="96"/>
      <c r="C103" s="96"/>
      <c r="D103" s="97"/>
      <c r="E103" s="98"/>
      <c r="F103" s="99"/>
      <c r="G103" s="100"/>
      <c r="H103" s="95"/>
    </row>
    <row r="104" spans="1:8" s="67" customFormat="1" ht="50.1" customHeight="1" x14ac:dyDescent="0.2">
      <c r="A104" s="95"/>
      <c r="B104" s="96"/>
      <c r="C104" s="96"/>
      <c r="D104" s="97"/>
      <c r="E104" s="98"/>
      <c r="F104" s="99"/>
      <c r="G104" s="100"/>
      <c r="H104" s="95"/>
    </row>
    <row r="105" spans="1:8" s="67" customFormat="1" ht="50.1" customHeight="1" x14ac:dyDescent="0.2">
      <c r="A105" s="95"/>
      <c r="B105" s="96"/>
      <c r="C105" s="96"/>
      <c r="D105" s="97"/>
      <c r="E105" s="98"/>
      <c r="F105" s="99"/>
      <c r="G105" s="100"/>
      <c r="H105" s="95"/>
    </row>
    <row r="106" spans="1:8" s="67" customFormat="1" ht="50.1" customHeight="1" x14ac:dyDescent="0.2">
      <c r="A106" s="95"/>
      <c r="B106" s="96"/>
      <c r="C106" s="96"/>
      <c r="D106" s="97"/>
      <c r="E106" s="98"/>
      <c r="F106" s="99"/>
      <c r="G106" s="100"/>
      <c r="H106" s="95"/>
    </row>
    <row r="107" spans="1:8" s="67" customFormat="1" ht="50.1" customHeight="1" x14ac:dyDescent="0.2">
      <c r="A107" s="95"/>
      <c r="B107" s="96"/>
      <c r="C107" s="96"/>
      <c r="D107" s="97"/>
      <c r="E107" s="98"/>
      <c r="F107" s="99"/>
      <c r="G107" s="100"/>
      <c r="H107" s="95"/>
    </row>
    <row r="108" spans="1:8" s="67" customFormat="1" ht="50.1" customHeight="1" x14ac:dyDescent="0.2">
      <c r="A108" s="95"/>
      <c r="B108" s="96"/>
      <c r="C108" s="96"/>
      <c r="D108" s="97"/>
      <c r="E108" s="98"/>
      <c r="F108" s="99"/>
      <c r="G108" s="100"/>
      <c r="H108" s="95"/>
    </row>
    <row r="109" spans="1:8" s="67" customFormat="1" ht="50.1" customHeight="1" x14ac:dyDescent="0.2">
      <c r="A109" s="95"/>
      <c r="B109" s="96"/>
      <c r="C109" s="96"/>
      <c r="D109" s="97"/>
      <c r="E109" s="98"/>
      <c r="F109" s="99"/>
      <c r="G109" s="100"/>
      <c r="H109" s="95"/>
    </row>
    <row r="110" spans="1:8" s="67" customFormat="1" ht="50.1" customHeight="1" x14ac:dyDescent="0.2">
      <c r="A110" s="95"/>
      <c r="B110" s="96"/>
      <c r="C110" s="96"/>
      <c r="D110" s="97"/>
      <c r="E110" s="98"/>
      <c r="F110" s="99"/>
      <c r="G110" s="100"/>
      <c r="H110" s="95"/>
    </row>
    <row r="111" spans="1:8" s="67" customFormat="1" ht="50.1" customHeight="1" x14ac:dyDescent="0.2">
      <c r="A111" s="95"/>
      <c r="B111" s="96"/>
      <c r="C111" s="96"/>
      <c r="D111" s="97"/>
      <c r="E111" s="98"/>
      <c r="F111" s="99"/>
      <c r="G111" s="100"/>
      <c r="H111" s="95"/>
    </row>
    <row r="112" spans="1:8" s="67" customFormat="1" ht="50.1" customHeight="1" x14ac:dyDescent="0.2">
      <c r="A112" s="95"/>
      <c r="B112" s="96"/>
      <c r="C112" s="96"/>
      <c r="D112" s="97"/>
      <c r="E112" s="98"/>
      <c r="F112" s="99"/>
      <c r="G112" s="100"/>
      <c r="H112" s="95"/>
    </row>
    <row r="113" spans="1:8" s="67" customFormat="1" ht="50.1" customHeight="1" x14ac:dyDescent="0.2">
      <c r="A113" s="95"/>
      <c r="B113" s="96"/>
      <c r="C113" s="96"/>
      <c r="D113" s="97"/>
      <c r="E113" s="98"/>
      <c r="F113" s="99"/>
      <c r="G113" s="100"/>
      <c r="H113" s="95"/>
    </row>
    <row r="114" spans="1:8" s="67" customFormat="1" ht="50.1" customHeight="1" x14ac:dyDescent="0.2">
      <c r="A114" s="95"/>
      <c r="B114" s="96"/>
      <c r="C114" s="96"/>
      <c r="D114" s="97"/>
      <c r="E114" s="98"/>
      <c r="F114" s="99"/>
      <c r="G114" s="100"/>
      <c r="H114" s="95"/>
    </row>
    <row r="115" spans="1:8" ht="50.1" customHeight="1" x14ac:dyDescent="0.25"/>
    <row r="116" spans="1:8" ht="50.1" customHeight="1" x14ac:dyDescent="0.25"/>
    <row r="117" spans="1:8" ht="50.1" customHeight="1" x14ac:dyDescent="0.25"/>
  </sheetData>
  <mergeCells count="113">
    <mergeCell ref="B38:B42"/>
    <mergeCell ref="A38:A42"/>
    <mergeCell ref="B45:B46"/>
    <mergeCell ref="B47:B49"/>
    <mergeCell ref="B50:B54"/>
    <mergeCell ref="D39:D41"/>
    <mergeCell ref="E38:E42"/>
    <mergeCell ref="G38:G42"/>
    <mergeCell ref="H38:H42"/>
    <mergeCell ref="F39:F41"/>
    <mergeCell ref="A47:A49"/>
    <mergeCell ref="A50:A54"/>
    <mergeCell ref="A45:A46"/>
    <mergeCell ref="G45:G46"/>
    <mergeCell ref="H45:H46"/>
    <mergeCell ref="G86:G89"/>
    <mergeCell ref="H86:H89"/>
    <mergeCell ref="D86:D89"/>
    <mergeCell ref="E86:E89"/>
    <mergeCell ref="B79:B81"/>
    <mergeCell ref="A79:A81"/>
    <mergeCell ref="B75:B78"/>
    <mergeCell ref="A75:A78"/>
    <mergeCell ref="F86:F89"/>
    <mergeCell ref="A86:A89"/>
    <mergeCell ref="G79:G81"/>
    <mergeCell ref="H79:H81"/>
    <mergeCell ref="E79:E81"/>
    <mergeCell ref="D75:D78"/>
    <mergeCell ref="E75:E78"/>
    <mergeCell ref="F75:F78"/>
    <mergeCell ref="G75:G78"/>
    <mergeCell ref="H75:H78"/>
    <mergeCell ref="H68:H69"/>
    <mergeCell ref="G68:G69"/>
    <mergeCell ref="E68:E69"/>
    <mergeCell ref="B68:B69"/>
    <mergeCell ref="A68:A69"/>
    <mergeCell ref="E45:E46"/>
    <mergeCell ref="B63:B67"/>
    <mergeCell ref="B60:B62"/>
    <mergeCell ref="B55:B58"/>
    <mergeCell ref="A63:A67"/>
    <mergeCell ref="A60:A62"/>
    <mergeCell ref="A55:A58"/>
    <mergeCell ref="G60:G62"/>
    <mergeCell ref="H60:H62"/>
    <mergeCell ref="D63:D67"/>
    <mergeCell ref="E63:E67"/>
    <mergeCell ref="F63:F67"/>
    <mergeCell ref="H63:H67"/>
    <mergeCell ref="G63:G67"/>
    <mergeCell ref="D56:D57"/>
    <mergeCell ref="D60:D62"/>
    <mergeCell ref="E60:E62"/>
    <mergeCell ref="F60:F62"/>
    <mergeCell ref="F56:F57"/>
    <mergeCell ref="E55:E58"/>
    <mergeCell ref="G55:G58"/>
    <mergeCell ref="H55:H58"/>
    <mergeCell ref="G50:G54"/>
    <mergeCell ref="H50:H54"/>
    <mergeCell ref="E50:E54"/>
    <mergeCell ref="D51:D53"/>
    <mergeCell ref="F51:F53"/>
    <mergeCell ref="E47:E49"/>
    <mergeCell ref="G47:G49"/>
    <mergeCell ref="H47:H49"/>
    <mergeCell ref="A15:A19"/>
    <mergeCell ref="B15:B19"/>
    <mergeCell ref="G33:G35"/>
    <mergeCell ref="H33:H35"/>
    <mergeCell ref="E33:E35"/>
    <mergeCell ref="B33:B35"/>
    <mergeCell ref="A33:A35"/>
    <mergeCell ref="B20:B23"/>
    <mergeCell ref="B24:B28"/>
    <mergeCell ref="B29:B32"/>
    <mergeCell ref="A24:A28"/>
    <mergeCell ref="A29:A32"/>
    <mergeCell ref="A20:A23"/>
    <mergeCell ref="H24:H28"/>
    <mergeCell ref="F30:F31"/>
    <mergeCell ref="E29:E32"/>
    <mergeCell ref="D30:D31"/>
    <mergeCell ref="G29:G32"/>
    <mergeCell ref="H29:H32"/>
    <mergeCell ref="D25:D27"/>
    <mergeCell ref="E24:E28"/>
    <mergeCell ref="F25:F27"/>
    <mergeCell ref="G24:G28"/>
    <mergeCell ref="F21:F22"/>
    <mergeCell ref="E20:E23"/>
    <mergeCell ref="D21:D22"/>
    <mergeCell ref="G20:G23"/>
    <mergeCell ref="H20:H23"/>
    <mergeCell ref="E15:E19"/>
    <mergeCell ref="F16:F18"/>
    <mergeCell ref="G15:G19"/>
    <mergeCell ref="H15:H19"/>
    <mergeCell ref="D16:D18"/>
    <mergeCell ref="A8:A9"/>
    <mergeCell ref="E8:E9"/>
    <mergeCell ref="D8:D9"/>
    <mergeCell ref="C1:D1"/>
    <mergeCell ref="C2:D2"/>
    <mergeCell ref="B3:H3"/>
    <mergeCell ref="B4:H4"/>
    <mergeCell ref="B6:H6"/>
    <mergeCell ref="G8:G9"/>
    <mergeCell ref="H8:H9"/>
    <mergeCell ref="F8:F9"/>
    <mergeCell ref="B8:B9"/>
  </mergeCells>
  <pageMargins left="0.49" right="0.70866141732283472" top="0.66" bottom="0.6" header="0.21" footer="0.32"/>
  <pageSetup scale="5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EB57-4456-4544-A66E-BC00D69D927B}">
  <sheetPr>
    <pageSetUpPr fitToPage="1"/>
  </sheetPr>
  <dimension ref="A1:H108"/>
  <sheetViews>
    <sheetView workbookViewId="0">
      <selection activeCell="C17" sqref="C17"/>
    </sheetView>
  </sheetViews>
  <sheetFormatPr baseColWidth="10" defaultColWidth="9.140625" defaultRowHeight="15.75" x14ac:dyDescent="0.25"/>
  <cols>
    <col min="1" max="1" width="9.140625" style="95" customWidth="1"/>
    <col min="2" max="2" width="13.5703125" style="96" customWidth="1"/>
    <col min="3" max="3" width="116.85546875" style="96" customWidth="1"/>
    <col min="4" max="4" width="19.28515625" style="97" customWidth="1"/>
    <col min="5" max="5" width="15.5703125" style="98" customWidth="1"/>
    <col min="6" max="6" width="15.5703125" style="99" customWidth="1"/>
    <col min="7" max="7" width="28.7109375" style="100" customWidth="1"/>
    <col min="8" max="8" width="13.7109375" style="95" customWidth="1"/>
  </cols>
  <sheetData>
    <row r="1" spans="1:8" ht="15" customHeight="1" x14ac:dyDescent="0.25">
      <c r="A1" s="96"/>
      <c r="C1" s="230"/>
      <c r="D1" s="230"/>
      <c r="E1" s="121"/>
      <c r="F1" s="96"/>
      <c r="H1" s="96"/>
    </row>
    <row r="2" spans="1:8" ht="15" customHeight="1" x14ac:dyDescent="0.25">
      <c r="A2" s="96"/>
      <c r="C2" s="230"/>
      <c r="D2" s="230"/>
      <c r="E2" s="121"/>
      <c r="F2" s="96"/>
      <c r="H2" s="96"/>
    </row>
    <row r="3" spans="1:8" ht="30.75" customHeight="1" x14ac:dyDescent="0.25">
      <c r="A3" s="96"/>
      <c r="B3" s="231" t="s">
        <v>1012</v>
      </c>
      <c r="C3" s="231"/>
      <c r="D3" s="231"/>
      <c r="E3" s="231"/>
      <c r="F3" s="231"/>
      <c r="G3" s="231"/>
      <c r="H3" s="231"/>
    </row>
    <row r="4" spans="1:8" ht="27.75" customHeight="1" x14ac:dyDescent="0.25">
      <c r="A4" s="96"/>
      <c r="B4" s="231"/>
      <c r="C4" s="231"/>
      <c r="D4" s="231"/>
      <c r="E4" s="231"/>
      <c r="F4" s="231"/>
      <c r="G4" s="231"/>
      <c r="H4" s="231"/>
    </row>
    <row r="5" spans="1:8" ht="15" hidden="1" customHeight="1" x14ac:dyDescent="0.25">
      <c r="A5" s="96"/>
      <c r="B5" s="122"/>
      <c r="C5" s="122"/>
      <c r="D5" s="123"/>
      <c r="E5" s="124"/>
      <c r="F5" s="125"/>
      <c r="G5" s="126"/>
      <c r="H5" s="122"/>
    </row>
    <row r="6" spans="1:8" ht="31.5" customHeight="1" x14ac:dyDescent="0.25">
      <c r="A6" s="96"/>
      <c r="B6" s="232" t="s">
        <v>10</v>
      </c>
      <c r="C6" s="232"/>
      <c r="D6" s="232"/>
      <c r="E6" s="232"/>
      <c r="F6" s="232"/>
      <c r="G6" s="232"/>
      <c r="H6" s="232"/>
    </row>
    <row r="7" spans="1:8" ht="50.1" customHeight="1" x14ac:dyDescent="0.25">
      <c r="A7" s="127" t="s">
        <v>0</v>
      </c>
      <c r="B7" s="128" t="s">
        <v>1</v>
      </c>
      <c r="C7" s="128" t="s">
        <v>2</v>
      </c>
      <c r="D7" s="129" t="s">
        <v>3</v>
      </c>
      <c r="E7" s="129" t="s">
        <v>4</v>
      </c>
      <c r="F7" s="130" t="s">
        <v>5</v>
      </c>
      <c r="G7" s="128" t="s">
        <v>6</v>
      </c>
      <c r="H7" s="127" t="s">
        <v>7</v>
      </c>
    </row>
    <row r="8" spans="1:8" s="68" customFormat="1" ht="30.75" customHeight="1" x14ac:dyDescent="0.2">
      <c r="A8" s="105" t="s">
        <v>21</v>
      </c>
      <c r="B8" s="109">
        <v>45558</v>
      </c>
      <c r="C8" s="116" t="s">
        <v>1084</v>
      </c>
      <c r="D8" s="106">
        <v>700</v>
      </c>
      <c r="E8" s="106">
        <f>SUM(D8)</f>
        <v>700</v>
      </c>
      <c r="F8" s="108" t="s">
        <v>1015</v>
      </c>
      <c r="G8" s="107" t="s">
        <v>1013</v>
      </c>
      <c r="H8" s="105" t="s">
        <v>1014</v>
      </c>
    </row>
    <row r="9" spans="1:8" s="68" customFormat="1" ht="15.75" customHeight="1" x14ac:dyDescent="0.2">
      <c r="A9" s="105" t="s">
        <v>28</v>
      </c>
      <c r="B9" s="109">
        <v>45558</v>
      </c>
      <c r="C9" s="116" t="s">
        <v>1085</v>
      </c>
      <c r="D9" s="106">
        <v>3600</v>
      </c>
      <c r="E9" s="106">
        <f>SUM(D9)</f>
        <v>3600</v>
      </c>
      <c r="F9" s="108" t="s">
        <v>227</v>
      </c>
      <c r="G9" s="107" t="s">
        <v>1016</v>
      </c>
      <c r="H9" s="105" t="s">
        <v>1017</v>
      </c>
    </row>
    <row r="10" spans="1:8" s="68" customFormat="1" ht="15.75" customHeight="1" x14ac:dyDescent="0.2">
      <c r="A10" s="105" t="s">
        <v>38</v>
      </c>
      <c r="B10" s="114">
        <v>45559</v>
      </c>
      <c r="C10" s="116" t="s">
        <v>1020</v>
      </c>
      <c r="D10" s="110">
        <v>11250</v>
      </c>
      <c r="E10" s="106">
        <f>SUM(D10)</f>
        <v>11250</v>
      </c>
      <c r="F10" s="113" t="s">
        <v>143</v>
      </c>
      <c r="G10" s="107" t="s">
        <v>1018</v>
      </c>
      <c r="H10" s="112" t="s">
        <v>1019</v>
      </c>
    </row>
    <row r="11" spans="1:8" s="68" customFormat="1" ht="31.5" x14ac:dyDescent="0.2">
      <c r="A11" s="105" t="s">
        <v>39</v>
      </c>
      <c r="B11" s="114">
        <v>45559</v>
      </c>
      <c r="C11" s="131" t="s">
        <v>1021</v>
      </c>
      <c r="D11" s="110">
        <v>24700</v>
      </c>
      <c r="E11" s="106">
        <f t="shared" ref="E11:E17" si="0">SUM(D11)</f>
        <v>24700</v>
      </c>
      <c r="F11" s="113" t="s">
        <v>227</v>
      </c>
      <c r="G11" s="107" t="s">
        <v>1022</v>
      </c>
      <c r="H11" s="112" t="s">
        <v>183</v>
      </c>
    </row>
    <row r="12" spans="1:8" s="68" customFormat="1" ht="30" x14ac:dyDescent="0.2">
      <c r="A12" s="105" t="s">
        <v>52</v>
      </c>
      <c r="B12" s="114">
        <v>45560</v>
      </c>
      <c r="C12" s="131" t="s">
        <v>1086</v>
      </c>
      <c r="D12" s="110">
        <v>11975</v>
      </c>
      <c r="E12" s="106">
        <f t="shared" si="0"/>
        <v>11975</v>
      </c>
      <c r="F12" s="113" t="s">
        <v>55</v>
      </c>
      <c r="G12" s="111" t="s">
        <v>1023</v>
      </c>
      <c r="H12" s="112" t="s">
        <v>1024</v>
      </c>
    </row>
    <row r="13" spans="1:8" s="68" customFormat="1" ht="141.75" x14ac:dyDescent="0.2">
      <c r="A13" s="105" t="s">
        <v>53</v>
      </c>
      <c r="B13" s="114">
        <v>45560</v>
      </c>
      <c r="C13" s="116" t="s">
        <v>1025</v>
      </c>
      <c r="D13" s="110">
        <v>18821</v>
      </c>
      <c r="E13" s="106">
        <f t="shared" si="0"/>
        <v>18821</v>
      </c>
      <c r="F13" s="113" t="s">
        <v>424</v>
      </c>
      <c r="G13" s="111" t="s">
        <v>897</v>
      </c>
      <c r="H13" s="112" t="s">
        <v>898</v>
      </c>
    </row>
    <row r="14" spans="1:8" s="68" customFormat="1" x14ac:dyDescent="0.2">
      <c r="A14" s="105" t="s">
        <v>101</v>
      </c>
      <c r="B14" s="114">
        <v>45560</v>
      </c>
      <c r="C14" s="116" t="s">
        <v>1028</v>
      </c>
      <c r="D14" s="110">
        <v>23000</v>
      </c>
      <c r="E14" s="106">
        <f t="shared" si="0"/>
        <v>23000</v>
      </c>
      <c r="F14" s="113" t="s">
        <v>143</v>
      </c>
      <c r="G14" s="111" t="s">
        <v>1026</v>
      </c>
      <c r="H14" s="112" t="s">
        <v>1027</v>
      </c>
    </row>
    <row r="15" spans="1:8" s="68" customFormat="1" ht="31.5" x14ac:dyDescent="0.2">
      <c r="A15" s="105" t="s">
        <v>105</v>
      </c>
      <c r="B15" s="114">
        <v>45560</v>
      </c>
      <c r="C15" s="131" t="s">
        <v>1087</v>
      </c>
      <c r="D15" s="110">
        <v>20720</v>
      </c>
      <c r="E15" s="106">
        <f t="shared" si="0"/>
        <v>20720</v>
      </c>
      <c r="F15" s="113" t="s">
        <v>755</v>
      </c>
      <c r="G15" s="111" t="s">
        <v>1029</v>
      </c>
      <c r="H15" s="112" t="s">
        <v>104</v>
      </c>
    </row>
    <row r="16" spans="1:8" s="68" customFormat="1" ht="31.5" x14ac:dyDescent="0.2">
      <c r="A16" s="105" t="s">
        <v>76</v>
      </c>
      <c r="B16" s="114">
        <v>45560</v>
      </c>
      <c r="C16" s="116" t="s">
        <v>1088</v>
      </c>
      <c r="D16" s="110">
        <v>2070</v>
      </c>
      <c r="E16" s="106">
        <f t="shared" si="0"/>
        <v>2070</v>
      </c>
      <c r="F16" s="113" t="s">
        <v>227</v>
      </c>
      <c r="G16" s="111" t="s">
        <v>1022</v>
      </c>
      <c r="H16" s="112" t="s">
        <v>183</v>
      </c>
    </row>
    <row r="17" spans="1:8" s="68" customFormat="1" ht="63" x14ac:dyDescent="0.2">
      <c r="A17" s="105" t="s">
        <v>113</v>
      </c>
      <c r="B17" s="114">
        <v>45560</v>
      </c>
      <c r="C17" s="116" t="s">
        <v>1089</v>
      </c>
      <c r="D17" s="110">
        <v>20000</v>
      </c>
      <c r="E17" s="106">
        <f t="shared" si="0"/>
        <v>20000</v>
      </c>
      <c r="F17" s="113" t="s">
        <v>884</v>
      </c>
      <c r="G17" s="111" t="s">
        <v>1030</v>
      </c>
      <c r="H17" s="112" t="s">
        <v>1031</v>
      </c>
    </row>
    <row r="18" spans="1:8" s="68" customFormat="1" ht="15.75" customHeight="1" x14ac:dyDescent="0.2">
      <c r="A18" s="208" t="s">
        <v>117</v>
      </c>
      <c r="B18" s="220">
        <v>45561</v>
      </c>
      <c r="C18" s="131" t="s">
        <v>313</v>
      </c>
      <c r="D18" s="110">
        <v>1240</v>
      </c>
      <c r="E18" s="209">
        <f>SUM(D18:D21)</f>
        <v>3231</v>
      </c>
      <c r="F18" s="113" t="s">
        <v>23</v>
      </c>
      <c r="G18" s="217" t="s">
        <v>420</v>
      </c>
      <c r="H18" s="218" t="s">
        <v>421</v>
      </c>
    </row>
    <row r="19" spans="1:8" s="68" customFormat="1" ht="15.75" customHeight="1" x14ac:dyDescent="0.2">
      <c r="A19" s="208"/>
      <c r="B19" s="220"/>
      <c r="C19" s="131" t="s">
        <v>985</v>
      </c>
      <c r="D19" s="216">
        <v>614</v>
      </c>
      <c r="E19" s="209"/>
      <c r="F19" s="219" t="s">
        <v>25</v>
      </c>
      <c r="G19" s="217"/>
      <c r="H19" s="218"/>
    </row>
    <row r="20" spans="1:8" s="68" customFormat="1" ht="15.75" customHeight="1" x14ac:dyDescent="0.2">
      <c r="A20" s="208"/>
      <c r="B20" s="220"/>
      <c r="C20" s="131" t="s">
        <v>986</v>
      </c>
      <c r="D20" s="216"/>
      <c r="E20" s="209"/>
      <c r="F20" s="219"/>
      <c r="G20" s="217"/>
      <c r="H20" s="218"/>
    </row>
    <row r="21" spans="1:8" s="68" customFormat="1" x14ac:dyDescent="0.2">
      <c r="A21" s="208"/>
      <c r="B21" s="220"/>
      <c r="C21" s="131" t="s">
        <v>1032</v>
      </c>
      <c r="D21" s="110">
        <v>1377</v>
      </c>
      <c r="E21" s="209"/>
      <c r="F21" s="113" t="s">
        <v>24</v>
      </c>
      <c r="G21" s="217"/>
      <c r="H21" s="218"/>
    </row>
    <row r="22" spans="1:8" s="68" customFormat="1" ht="15.75" customHeight="1" x14ac:dyDescent="0.2">
      <c r="A22" s="208" t="s">
        <v>123</v>
      </c>
      <c r="B22" s="220">
        <v>45561</v>
      </c>
      <c r="C22" s="131" t="s">
        <v>918</v>
      </c>
      <c r="D22" s="110">
        <v>2050</v>
      </c>
      <c r="E22" s="209">
        <f>SUM(D22:D23)</f>
        <v>4405</v>
      </c>
      <c r="F22" s="113" t="s">
        <v>23</v>
      </c>
      <c r="G22" s="217" t="s">
        <v>420</v>
      </c>
      <c r="H22" s="218" t="s">
        <v>1033</v>
      </c>
    </row>
    <row r="23" spans="1:8" s="68" customFormat="1" x14ac:dyDescent="0.2">
      <c r="A23" s="208"/>
      <c r="B23" s="220"/>
      <c r="C23" s="131" t="s">
        <v>919</v>
      </c>
      <c r="D23" s="110">
        <v>2355</v>
      </c>
      <c r="E23" s="209"/>
      <c r="F23" s="113" t="s">
        <v>24</v>
      </c>
      <c r="G23" s="217"/>
      <c r="H23" s="218"/>
    </row>
    <row r="24" spans="1:8" s="68" customFormat="1" ht="15.75" customHeight="1" x14ac:dyDescent="0.2">
      <c r="A24" s="218" t="s">
        <v>127</v>
      </c>
      <c r="B24" s="220">
        <v>45561</v>
      </c>
      <c r="C24" s="131" t="s">
        <v>1035</v>
      </c>
      <c r="D24" s="110">
        <v>2620</v>
      </c>
      <c r="E24" s="216">
        <f>SUM(D24:D27)</f>
        <v>5169</v>
      </c>
      <c r="F24" s="113" t="s">
        <v>23</v>
      </c>
      <c r="G24" s="217" t="s">
        <v>420</v>
      </c>
      <c r="H24" s="218" t="s">
        <v>1034</v>
      </c>
    </row>
    <row r="25" spans="1:8" s="68" customFormat="1" ht="15.75" customHeight="1" x14ac:dyDescent="0.2">
      <c r="A25" s="218"/>
      <c r="B25" s="220"/>
      <c r="C25" s="131" t="s">
        <v>985</v>
      </c>
      <c r="D25" s="216">
        <v>614</v>
      </c>
      <c r="E25" s="216"/>
      <c r="F25" s="219" t="s">
        <v>25</v>
      </c>
      <c r="G25" s="217"/>
      <c r="H25" s="218"/>
    </row>
    <row r="26" spans="1:8" s="68" customFormat="1" ht="15.75" customHeight="1" x14ac:dyDescent="0.2">
      <c r="A26" s="218"/>
      <c r="B26" s="220"/>
      <c r="C26" s="131" t="s">
        <v>986</v>
      </c>
      <c r="D26" s="216"/>
      <c r="E26" s="216"/>
      <c r="F26" s="219"/>
      <c r="G26" s="217"/>
      <c r="H26" s="218"/>
    </row>
    <row r="27" spans="1:8" s="68" customFormat="1" x14ac:dyDescent="0.2">
      <c r="A27" s="218"/>
      <c r="B27" s="220"/>
      <c r="C27" s="131" t="s">
        <v>1036</v>
      </c>
      <c r="D27" s="110">
        <v>1935</v>
      </c>
      <c r="E27" s="216"/>
      <c r="F27" s="113" t="s">
        <v>24</v>
      </c>
      <c r="G27" s="217"/>
      <c r="H27" s="218"/>
    </row>
    <row r="28" spans="1:8" s="68" customFormat="1" x14ac:dyDescent="0.2">
      <c r="A28" s="218" t="s">
        <v>128</v>
      </c>
      <c r="B28" s="220">
        <v>45561</v>
      </c>
      <c r="C28" s="131" t="s">
        <v>1038</v>
      </c>
      <c r="D28" s="110">
        <v>1940</v>
      </c>
      <c r="E28" s="216">
        <f>SUM(D28:D31)</f>
        <v>22357</v>
      </c>
      <c r="F28" s="113" t="s">
        <v>23</v>
      </c>
      <c r="G28" s="217" t="s">
        <v>420</v>
      </c>
      <c r="H28" s="218" t="s">
        <v>1037</v>
      </c>
    </row>
    <row r="29" spans="1:8" s="68" customFormat="1" ht="15" x14ac:dyDescent="0.2">
      <c r="A29" s="218"/>
      <c r="B29" s="220"/>
      <c r="C29" s="131" t="s">
        <v>985</v>
      </c>
      <c r="D29" s="216">
        <v>760</v>
      </c>
      <c r="E29" s="216"/>
      <c r="F29" s="219" t="s">
        <v>25</v>
      </c>
      <c r="G29" s="217"/>
      <c r="H29" s="218"/>
    </row>
    <row r="30" spans="1:8" s="68" customFormat="1" ht="15" x14ac:dyDescent="0.2">
      <c r="A30" s="218"/>
      <c r="B30" s="220"/>
      <c r="C30" s="131" t="s">
        <v>987</v>
      </c>
      <c r="D30" s="216"/>
      <c r="E30" s="216"/>
      <c r="F30" s="219"/>
      <c r="G30" s="217"/>
      <c r="H30" s="218"/>
    </row>
    <row r="31" spans="1:8" s="68" customFormat="1" x14ac:dyDescent="0.2">
      <c r="A31" s="218"/>
      <c r="B31" s="220"/>
      <c r="C31" s="131" t="s">
        <v>1090</v>
      </c>
      <c r="D31" s="110">
        <v>19657</v>
      </c>
      <c r="E31" s="216"/>
      <c r="F31" s="113" t="s">
        <v>24</v>
      </c>
      <c r="G31" s="217"/>
      <c r="H31" s="218"/>
    </row>
    <row r="32" spans="1:8" s="68" customFormat="1" ht="15.75" customHeight="1" x14ac:dyDescent="0.2">
      <c r="A32" s="218" t="s">
        <v>138</v>
      </c>
      <c r="B32" s="220">
        <v>45561</v>
      </c>
      <c r="C32" s="131" t="s">
        <v>714</v>
      </c>
      <c r="D32" s="110">
        <v>1960</v>
      </c>
      <c r="E32" s="216">
        <f>SUM(D32:D38)</f>
        <v>4024</v>
      </c>
      <c r="F32" s="113" t="s">
        <v>23</v>
      </c>
      <c r="G32" s="217" t="s">
        <v>420</v>
      </c>
      <c r="H32" s="218" t="s">
        <v>1042</v>
      </c>
    </row>
    <row r="33" spans="1:8" s="68" customFormat="1" ht="15.75" customHeight="1" x14ac:dyDescent="0.2">
      <c r="A33" s="218"/>
      <c r="B33" s="220"/>
      <c r="C33" s="131" t="s">
        <v>1091</v>
      </c>
      <c r="D33" s="216">
        <v>70</v>
      </c>
      <c r="E33" s="216"/>
      <c r="F33" s="219" t="s">
        <v>25</v>
      </c>
      <c r="G33" s="217"/>
      <c r="H33" s="218"/>
    </row>
    <row r="34" spans="1:8" s="68" customFormat="1" ht="30" x14ac:dyDescent="0.2">
      <c r="A34" s="218"/>
      <c r="B34" s="220"/>
      <c r="C34" s="131" t="s">
        <v>1092</v>
      </c>
      <c r="D34" s="216"/>
      <c r="E34" s="216"/>
      <c r="F34" s="219"/>
      <c r="G34" s="217"/>
      <c r="H34" s="218"/>
    </row>
    <row r="35" spans="1:8" s="68" customFormat="1" ht="15.75" customHeight="1" x14ac:dyDescent="0.2">
      <c r="A35" s="218"/>
      <c r="B35" s="220"/>
      <c r="C35" s="131" t="s">
        <v>1093</v>
      </c>
      <c r="D35" s="216"/>
      <c r="E35" s="216"/>
      <c r="F35" s="219"/>
      <c r="G35" s="217"/>
      <c r="H35" s="218"/>
    </row>
    <row r="36" spans="1:8" s="68" customFormat="1" ht="15" x14ac:dyDescent="0.2">
      <c r="A36" s="218"/>
      <c r="B36" s="220"/>
      <c r="C36" s="131" t="s">
        <v>1041</v>
      </c>
      <c r="D36" s="216"/>
      <c r="E36" s="216"/>
      <c r="F36" s="219"/>
      <c r="G36" s="217"/>
      <c r="H36" s="218"/>
    </row>
    <row r="37" spans="1:8" s="68" customFormat="1" ht="15.75" customHeight="1" x14ac:dyDescent="0.2">
      <c r="A37" s="218"/>
      <c r="B37" s="220"/>
      <c r="C37" s="131" t="s">
        <v>986</v>
      </c>
      <c r="D37" s="216"/>
      <c r="E37" s="216"/>
      <c r="F37" s="219"/>
      <c r="G37" s="217"/>
      <c r="H37" s="218"/>
    </row>
    <row r="38" spans="1:8" s="68" customFormat="1" x14ac:dyDescent="0.2">
      <c r="A38" s="218"/>
      <c r="B38" s="220"/>
      <c r="C38" s="131" t="s">
        <v>1040</v>
      </c>
      <c r="D38" s="110">
        <v>1994</v>
      </c>
      <c r="E38" s="216"/>
      <c r="F38" s="113" t="s">
        <v>24</v>
      </c>
      <c r="G38" s="217"/>
      <c r="H38" s="218"/>
    </row>
    <row r="39" spans="1:8" s="68" customFormat="1" ht="15.75" customHeight="1" x14ac:dyDescent="0.2">
      <c r="A39" s="218" t="s">
        <v>140</v>
      </c>
      <c r="B39" s="220">
        <v>45561</v>
      </c>
      <c r="C39" s="131" t="s">
        <v>1044</v>
      </c>
      <c r="D39" s="110">
        <v>940</v>
      </c>
      <c r="E39" s="229">
        <f>SUM(D39:D42)</f>
        <v>2444</v>
      </c>
      <c r="F39" s="113" t="s">
        <v>23</v>
      </c>
      <c r="G39" s="217" t="s">
        <v>420</v>
      </c>
      <c r="H39" s="218" t="s">
        <v>1043</v>
      </c>
    </row>
    <row r="40" spans="1:8" s="68" customFormat="1" ht="15.75" customHeight="1" x14ac:dyDescent="0.2">
      <c r="A40" s="218"/>
      <c r="B40" s="220"/>
      <c r="C40" s="131" t="s">
        <v>985</v>
      </c>
      <c r="D40" s="216">
        <v>614</v>
      </c>
      <c r="E40" s="213"/>
      <c r="F40" s="219" t="s">
        <v>25</v>
      </c>
      <c r="G40" s="217"/>
      <c r="H40" s="218"/>
    </row>
    <row r="41" spans="1:8" s="68" customFormat="1" ht="15.75" customHeight="1" x14ac:dyDescent="0.2">
      <c r="A41" s="218"/>
      <c r="B41" s="220"/>
      <c r="C41" s="131" t="s">
        <v>986</v>
      </c>
      <c r="D41" s="216"/>
      <c r="E41" s="213"/>
      <c r="F41" s="219"/>
      <c r="G41" s="217"/>
      <c r="H41" s="218"/>
    </row>
    <row r="42" spans="1:8" s="68" customFormat="1" x14ac:dyDescent="0.2">
      <c r="A42" s="218"/>
      <c r="B42" s="220"/>
      <c r="C42" s="131" t="s">
        <v>1045</v>
      </c>
      <c r="D42" s="110">
        <v>890</v>
      </c>
      <c r="E42" s="213"/>
      <c r="F42" s="113" t="s">
        <v>376</v>
      </c>
      <c r="G42" s="217"/>
      <c r="H42" s="218"/>
    </row>
    <row r="43" spans="1:8" s="68" customFormat="1" x14ac:dyDescent="0.2">
      <c r="A43" s="218" t="s">
        <v>206</v>
      </c>
      <c r="B43" s="220">
        <v>45561</v>
      </c>
      <c r="C43" s="131" t="s">
        <v>323</v>
      </c>
      <c r="D43" s="110">
        <v>3360</v>
      </c>
      <c r="E43" s="216">
        <f>SUM(D43:D46)</f>
        <v>10227</v>
      </c>
      <c r="F43" s="113" t="s">
        <v>23</v>
      </c>
      <c r="G43" s="217" t="s">
        <v>420</v>
      </c>
      <c r="H43" s="218" t="s">
        <v>1047</v>
      </c>
    </row>
    <row r="44" spans="1:8" s="68" customFormat="1" ht="15.75" customHeight="1" x14ac:dyDescent="0.2">
      <c r="A44" s="218"/>
      <c r="B44" s="220"/>
      <c r="C44" s="131" t="s">
        <v>987</v>
      </c>
      <c r="D44" s="216">
        <v>341</v>
      </c>
      <c r="E44" s="216"/>
      <c r="F44" s="219" t="s">
        <v>25</v>
      </c>
      <c r="G44" s="217"/>
      <c r="H44" s="218"/>
    </row>
    <row r="45" spans="1:8" s="68" customFormat="1" ht="15.75" customHeight="1" x14ac:dyDescent="0.2">
      <c r="A45" s="218"/>
      <c r="B45" s="220"/>
      <c r="C45" s="131" t="s">
        <v>988</v>
      </c>
      <c r="D45" s="216"/>
      <c r="E45" s="216"/>
      <c r="F45" s="219"/>
      <c r="G45" s="217"/>
      <c r="H45" s="218"/>
    </row>
    <row r="46" spans="1:8" s="68" customFormat="1" x14ac:dyDescent="0.2">
      <c r="A46" s="218"/>
      <c r="B46" s="220"/>
      <c r="C46" s="131" t="s">
        <v>1046</v>
      </c>
      <c r="D46" s="110">
        <v>6526</v>
      </c>
      <c r="E46" s="216"/>
      <c r="F46" s="113" t="s">
        <v>24</v>
      </c>
      <c r="G46" s="217"/>
      <c r="H46" s="218"/>
    </row>
    <row r="47" spans="1:8" s="68" customFormat="1" ht="15.75" customHeight="1" x14ac:dyDescent="0.2">
      <c r="A47" s="218" t="s">
        <v>210</v>
      </c>
      <c r="B47" s="220">
        <v>45561</v>
      </c>
      <c r="C47" s="131" t="s">
        <v>1048</v>
      </c>
      <c r="D47" s="110">
        <v>200</v>
      </c>
      <c r="E47" s="216">
        <f>SUM(D47:D48)</f>
        <v>420</v>
      </c>
      <c r="F47" s="113" t="s">
        <v>23</v>
      </c>
      <c r="G47" s="217" t="s">
        <v>420</v>
      </c>
      <c r="H47" s="218" t="s">
        <v>1047</v>
      </c>
    </row>
    <row r="48" spans="1:8" s="68" customFormat="1" x14ac:dyDescent="0.2">
      <c r="A48" s="218"/>
      <c r="B48" s="220"/>
      <c r="C48" s="131" t="s">
        <v>1039</v>
      </c>
      <c r="D48" s="110">
        <v>220</v>
      </c>
      <c r="E48" s="216"/>
      <c r="F48" s="113" t="s">
        <v>24</v>
      </c>
      <c r="G48" s="217"/>
      <c r="H48" s="218"/>
    </row>
    <row r="49" spans="1:8" s="68" customFormat="1" ht="15.75" customHeight="1" x14ac:dyDescent="0.2">
      <c r="A49" s="218" t="s">
        <v>215</v>
      </c>
      <c r="B49" s="220">
        <v>45561</v>
      </c>
      <c r="C49" s="131" t="s">
        <v>758</v>
      </c>
      <c r="D49" s="110">
        <v>700</v>
      </c>
      <c r="E49" s="216">
        <f>SUM(D49:D51)</f>
        <v>1729</v>
      </c>
      <c r="F49" s="113" t="s">
        <v>23</v>
      </c>
      <c r="G49" s="217" t="s">
        <v>420</v>
      </c>
      <c r="H49" s="218" t="s">
        <v>1050</v>
      </c>
    </row>
    <row r="50" spans="1:8" s="68" customFormat="1" x14ac:dyDescent="0.2">
      <c r="A50" s="218"/>
      <c r="B50" s="220"/>
      <c r="C50" s="131" t="s">
        <v>988</v>
      </c>
      <c r="D50" s="110">
        <v>614</v>
      </c>
      <c r="E50" s="216"/>
      <c r="F50" s="113" t="s">
        <v>25</v>
      </c>
      <c r="G50" s="217"/>
      <c r="H50" s="218"/>
    </row>
    <row r="51" spans="1:8" s="68" customFormat="1" x14ac:dyDescent="0.2">
      <c r="A51" s="218"/>
      <c r="B51" s="220"/>
      <c r="C51" s="131" t="s">
        <v>1049</v>
      </c>
      <c r="D51" s="110">
        <v>415</v>
      </c>
      <c r="E51" s="216"/>
      <c r="F51" s="113" t="s">
        <v>24</v>
      </c>
      <c r="G51" s="217"/>
      <c r="H51" s="218"/>
    </row>
    <row r="52" spans="1:8" s="68" customFormat="1" ht="15.75" customHeight="1" x14ac:dyDescent="0.2">
      <c r="A52" s="218" t="s">
        <v>220</v>
      </c>
      <c r="B52" s="220">
        <v>45561</v>
      </c>
      <c r="C52" s="131" t="s">
        <v>12</v>
      </c>
      <c r="D52" s="110">
        <v>1670</v>
      </c>
      <c r="E52" s="216">
        <f>SUM(D52:D55)</f>
        <v>7151.98</v>
      </c>
      <c r="F52" s="113" t="s">
        <v>23</v>
      </c>
      <c r="G52" s="217" t="s">
        <v>420</v>
      </c>
      <c r="H52" s="218" t="s">
        <v>1051</v>
      </c>
    </row>
    <row r="53" spans="1:8" s="68" customFormat="1" ht="15.75" customHeight="1" x14ac:dyDescent="0.2">
      <c r="A53" s="218"/>
      <c r="B53" s="220"/>
      <c r="C53" s="131" t="s">
        <v>985</v>
      </c>
      <c r="D53" s="216">
        <v>824</v>
      </c>
      <c r="E53" s="216"/>
      <c r="F53" s="219" t="s">
        <v>25</v>
      </c>
      <c r="G53" s="217"/>
      <c r="H53" s="218"/>
    </row>
    <row r="54" spans="1:8" s="68" customFormat="1" ht="30" x14ac:dyDescent="0.2">
      <c r="A54" s="218"/>
      <c r="B54" s="220"/>
      <c r="C54" s="131" t="s">
        <v>915</v>
      </c>
      <c r="D54" s="216"/>
      <c r="E54" s="216"/>
      <c r="F54" s="219"/>
      <c r="G54" s="217"/>
      <c r="H54" s="218"/>
    </row>
    <row r="55" spans="1:8" s="68" customFormat="1" x14ac:dyDescent="0.2">
      <c r="A55" s="218"/>
      <c r="B55" s="220"/>
      <c r="C55" s="131" t="s">
        <v>1052</v>
      </c>
      <c r="D55" s="110">
        <v>4657.9799999999996</v>
      </c>
      <c r="E55" s="216"/>
      <c r="F55" s="113" t="s">
        <v>24</v>
      </c>
      <c r="G55" s="217"/>
      <c r="H55" s="218"/>
    </row>
    <row r="56" spans="1:8" s="68" customFormat="1" ht="31.5" x14ac:dyDescent="0.2">
      <c r="A56" s="112" t="s">
        <v>225</v>
      </c>
      <c r="B56" s="114">
        <v>45561</v>
      </c>
      <c r="C56" s="131" t="s">
        <v>1094</v>
      </c>
      <c r="D56" s="110">
        <v>25000</v>
      </c>
      <c r="E56" s="110">
        <f>SUM(D56)</f>
        <v>25000</v>
      </c>
      <c r="F56" s="113" t="s">
        <v>381</v>
      </c>
      <c r="G56" s="111" t="s">
        <v>952</v>
      </c>
      <c r="H56" s="112" t="s">
        <v>951</v>
      </c>
    </row>
    <row r="57" spans="1:8" s="68" customFormat="1" ht="31.5" customHeight="1" x14ac:dyDescent="0.2">
      <c r="A57" s="112" t="s">
        <v>237</v>
      </c>
      <c r="B57" s="114">
        <v>45561</v>
      </c>
      <c r="C57" s="131" t="s">
        <v>1095</v>
      </c>
      <c r="D57" s="216">
        <v>1534.5</v>
      </c>
      <c r="E57" s="216">
        <f>SUM(D57)</f>
        <v>1534.5</v>
      </c>
      <c r="F57" s="219" t="s">
        <v>169</v>
      </c>
      <c r="G57" s="217" t="s">
        <v>1053</v>
      </c>
      <c r="H57" s="218" t="s">
        <v>1054</v>
      </c>
    </row>
    <row r="58" spans="1:8" s="68" customFormat="1" ht="30" x14ac:dyDescent="0.2">
      <c r="A58" s="115">
        <v>23</v>
      </c>
      <c r="B58" s="114">
        <v>45561</v>
      </c>
      <c r="C58" s="131" t="s">
        <v>1096</v>
      </c>
      <c r="D58" s="216"/>
      <c r="E58" s="216"/>
      <c r="F58" s="219"/>
      <c r="G58" s="217"/>
      <c r="H58" s="218"/>
    </row>
    <row r="59" spans="1:8" s="68" customFormat="1" ht="15.75" customHeight="1" x14ac:dyDescent="0.2">
      <c r="A59" s="221">
        <v>24</v>
      </c>
      <c r="B59" s="220">
        <v>45561</v>
      </c>
      <c r="C59" s="116" t="s">
        <v>1097</v>
      </c>
      <c r="D59" s="216">
        <v>5470</v>
      </c>
      <c r="E59" s="216">
        <f t="shared" ref="E59" si="1">SUM(D59)</f>
        <v>5470</v>
      </c>
      <c r="F59" s="219" t="s">
        <v>355</v>
      </c>
      <c r="G59" s="217" t="s">
        <v>949</v>
      </c>
      <c r="H59" s="218" t="s">
        <v>950</v>
      </c>
    </row>
    <row r="60" spans="1:8" s="68" customFormat="1" ht="31.5" x14ac:dyDescent="0.2">
      <c r="A60" s="221"/>
      <c r="B60" s="221"/>
      <c r="C60" s="116" t="s">
        <v>1098</v>
      </c>
      <c r="D60" s="216"/>
      <c r="E60" s="216"/>
      <c r="F60" s="219"/>
      <c r="G60" s="217"/>
      <c r="H60" s="218"/>
    </row>
    <row r="61" spans="1:8" s="68" customFormat="1" ht="15.75" customHeight="1" x14ac:dyDescent="0.2">
      <c r="A61" s="221"/>
      <c r="B61" s="221"/>
      <c r="C61" s="116" t="s">
        <v>1099</v>
      </c>
      <c r="D61" s="216"/>
      <c r="E61" s="216"/>
      <c r="F61" s="219" t="s">
        <v>193</v>
      </c>
      <c r="G61" s="217"/>
      <c r="H61" s="218"/>
    </row>
    <row r="62" spans="1:8" s="68" customFormat="1" ht="15.75" customHeight="1" x14ac:dyDescent="0.2">
      <c r="A62" s="221"/>
      <c r="B62" s="221"/>
      <c r="C62" s="116" t="s">
        <v>1100</v>
      </c>
      <c r="D62" s="216"/>
      <c r="E62" s="216"/>
      <c r="F62" s="219"/>
      <c r="G62" s="217"/>
      <c r="H62" s="218"/>
    </row>
    <row r="63" spans="1:8" s="68" customFormat="1" ht="31.5" x14ac:dyDescent="0.2">
      <c r="A63" s="112" t="s">
        <v>247</v>
      </c>
      <c r="B63" s="114">
        <v>45561</v>
      </c>
      <c r="C63" s="131" t="s">
        <v>1101</v>
      </c>
      <c r="D63" s="110">
        <v>18820.8</v>
      </c>
      <c r="E63" s="110">
        <f>SUM(D63)</f>
        <v>18820.8</v>
      </c>
      <c r="F63" s="113" t="s">
        <v>1055</v>
      </c>
      <c r="G63" s="111" t="s">
        <v>952</v>
      </c>
      <c r="H63" s="112" t="s">
        <v>951</v>
      </c>
    </row>
    <row r="64" spans="1:8" s="68" customFormat="1" ht="31.5" x14ac:dyDescent="0.2">
      <c r="A64" s="112">
        <v>26</v>
      </c>
      <c r="B64" s="114">
        <v>45561</v>
      </c>
      <c r="C64" s="116" t="s">
        <v>1102</v>
      </c>
      <c r="D64" s="110">
        <v>18000</v>
      </c>
      <c r="E64" s="110">
        <f>SUM(D64)</f>
        <v>18000</v>
      </c>
      <c r="F64" s="113" t="s">
        <v>169</v>
      </c>
      <c r="G64" s="111" t="s">
        <v>1056</v>
      </c>
      <c r="H64" s="112" t="s">
        <v>825</v>
      </c>
    </row>
    <row r="65" spans="1:8" s="68" customFormat="1" x14ac:dyDescent="0.2">
      <c r="A65" s="218">
        <v>27</v>
      </c>
      <c r="B65" s="220">
        <v>45561</v>
      </c>
      <c r="C65" s="131" t="s">
        <v>44</v>
      </c>
      <c r="D65" s="110">
        <v>2090</v>
      </c>
      <c r="E65" s="216">
        <f>SUM(D65:D68)</f>
        <v>6574</v>
      </c>
      <c r="F65" s="113" t="s">
        <v>23</v>
      </c>
      <c r="G65" s="217" t="s">
        <v>420</v>
      </c>
      <c r="H65" s="218" t="s">
        <v>1051</v>
      </c>
    </row>
    <row r="66" spans="1:8" s="68" customFormat="1" ht="15.75" customHeight="1" x14ac:dyDescent="0.2">
      <c r="A66" s="218"/>
      <c r="B66" s="220"/>
      <c r="C66" s="131" t="s">
        <v>985</v>
      </c>
      <c r="D66" s="216">
        <v>614</v>
      </c>
      <c r="E66" s="216"/>
      <c r="F66" s="219" t="s">
        <v>25</v>
      </c>
      <c r="G66" s="217"/>
      <c r="H66" s="218"/>
    </row>
    <row r="67" spans="1:8" s="68" customFormat="1" ht="15.75" customHeight="1" x14ac:dyDescent="0.2">
      <c r="A67" s="218"/>
      <c r="B67" s="220"/>
      <c r="C67" s="131" t="s">
        <v>986</v>
      </c>
      <c r="D67" s="216"/>
      <c r="E67" s="216"/>
      <c r="F67" s="219"/>
      <c r="G67" s="217"/>
      <c r="H67" s="218"/>
    </row>
    <row r="68" spans="1:8" s="68" customFormat="1" x14ac:dyDescent="0.2">
      <c r="A68" s="218"/>
      <c r="B68" s="220"/>
      <c r="C68" s="131" t="s">
        <v>1057</v>
      </c>
      <c r="D68" s="110">
        <v>3870</v>
      </c>
      <c r="E68" s="216"/>
      <c r="F68" s="113" t="s">
        <v>24</v>
      </c>
      <c r="G68" s="217"/>
      <c r="H68" s="218"/>
    </row>
    <row r="69" spans="1:8" s="68" customFormat="1" ht="94.5" x14ac:dyDescent="0.2">
      <c r="A69" s="218" t="s">
        <v>261</v>
      </c>
      <c r="B69" s="220">
        <v>45561</v>
      </c>
      <c r="C69" s="116" t="s">
        <v>1103</v>
      </c>
      <c r="D69" s="216">
        <v>14790</v>
      </c>
      <c r="E69" s="216">
        <f>SUM(D69)</f>
        <v>14790</v>
      </c>
      <c r="F69" s="219" t="s">
        <v>227</v>
      </c>
      <c r="G69" s="217" t="s">
        <v>1022</v>
      </c>
      <c r="H69" s="218" t="s">
        <v>183</v>
      </c>
    </row>
    <row r="70" spans="1:8" s="68" customFormat="1" ht="31.5" x14ac:dyDescent="0.2">
      <c r="A70" s="218"/>
      <c r="B70" s="221"/>
      <c r="C70" s="116" t="s">
        <v>1104</v>
      </c>
      <c r="D70" s="216"/>
      <c r="E70" s="216"/>
      <c r="F70" s="219"/>
      <c r="G70" s="217"/>
      <c r="H70" s="218"/>
    </row>
    <row r="71" spans="1:8" s="68" customFormat="1" ht="15.75" customHeight="1" x14ac:dyDescent="0.2">
      <c r="A71" s="112" t="s">
        <v>265</v>
      </c>
      <c r="B71" s="114">
        <v>45561</v>
      </c>
      <c r="C71" s="131" t="s">
        <v>1105</v>
      </c>
      <c r="D71" s="110">
        <v>2500</v>
      </c>
      <c r="E71" s="110">
        <f>SUM(D71)</f>
        <v>2500</v>
      </c>
      <c r="F71" s="113" t="s">
        <v>1058</v>
      </c>
      <c r="G71" s="111" t="s">
        <v>1059</v>
      </c>
      <c r="H71" s="112" t="s">
        <v>1060</v>
      </c>
    </row>
    <row r="72" spans="1:8" s="68" customFormat="1" ht="78.75" x14ac:dyDescent="0.2">
      <c r="A72" s="112" t="s">
        <v>268</v>
      </c>
      <c r="B72" s="114">
        <v>45561</v>
      </c>
      <c r="C72" s="116" t="s">
        <v>1106</v>
      </c>
      <c r="D72" s="110">
        <v>24939</v>
      </c>
      <c r="E72" s="110">
        <v>24939</v>
      </c>
      <c r="F72" s="113" t="s">
        <v>55</v>
      </c>
      <c r="G72" s="111" t="s">
        <v>1061</v>
      </c>
      <c r="H72" s="112" t="s">
        <v>97</v>
      </c>
    </row>
    <row r="73" spans="1:8" s="67" customFormat="1" ht="15.75" customHeight="1" x14ac:dyDescent="0.2">
      <c r="A73" s="224" t="s">
        <v>287</v>
      </c>
      <c r="B73" s="226">
        <v>45561</v>
      </c>
      <c r="C73" s="116" t="s">
        <v>1107</v>
      </c>
      <c r="D73" s="225">
        <v>18403.5</v>
      </c>
      <c r="E73" s="216">
        <v>18403.5</v>
      </c>
      <c r="F73" s="228" t="s">
        <v>68</v>
      </c>
      <c r="G73" s="223" t="s">
        <v>1062</v>
      </c>
      <c r="H73" s="224" t="s">
        <v>65</v>
      </c>
    </row>
    <row r="74" spans="1:8" s="67" customFormat="1" ht="15.75" customHeight="1" x14ac:dyDescent="0.2">
      <c r="A74" s="224"/>
      <c r="B74" s="226"/>
      <c r="C74" s="116" t="s">
        <v>1108</v>
      </c>
      <c r="D74" s="225"/>
      <c r="E74" s="216"/>
      <c r="F74" s="228"/>
      <c r="G74" s="223"/>
      <c r="H74" s="224"/>
    </row>
    <row r="75" spans="1:8" s="67" customFormat="1" ht="15.75" customHeight="1" x14ac:dyDescent="0.2">
      <c r="A75" s="224"/>
      <c r="B75" s="226"/>
      <c r="C75" s="116" t="s">
        <v>1109</v>
      </c>
      <c r="D75" s="225"/>
      <c r="E75" s="216"/>
      <c r="F75" s="228"/>
      <c r="G75" s="223"/>
      <c r="H75" s="224"/>
    </row>
    <row r="76" spans="1:8" s="67" customFormat="1" ht="15.75" customHeight="1" x14ac:dyDescent="0.2">
      <c r="A76" s="224"/>
      <c r="B76" s="226"/>
      <c r="C76" s="116" t="s">
        <v>1110</v>
      </c>
      <c r="D76" s="225"/>
      <c r="E76" s="216"/>
      <c r="F76" s="228"/>
      <c r="G76" s="223"/>
      <c r="H76" s="224"/>
    </row>
    <row r="77" spans="1:8" s="67" customFormat="1" ht="47.25" customHeight="1" x14ac:dyDescent="0.2">
      <c r="A77" s="224" t="s">
        <v>297</v>
      </c>
      <c r="B77" s="226">
        <v>45561</v>
      </c>
      <c r="C77" s="116" t="s">
        <v>1111</v>
      </c>
      <c r="D77" s="225">
        <v>25000</v>
      </c>
      <c r="E77" s="216">
        <v>25000</v>
      </c>
      <c r="F77" s="228" t="s">
        <v>755</v>
      </c>
      <c r="G77" s="223" t="s">
        <v>1063</v>
      </c>
      <c r="H77" s="224" t="s">
        <v>1064</v>
      </c>
    </row>
    <row r="78" spans="1:8" s="67" customFormat="1" ht="63" x14ac:dyDescent="0.2">
      <c r="A78" s="224"/>
      <c r="B78" s="226"/>
      <c r="C78" s="116" t="s">
        <v>1112</v>
      </c>
      <c r="D78" s="225"/>
      <c r="E78" s="216"/>
      <c r="F78" s="228"/>
      <c r="G78" s="223"/>
      <c r="H78" s="224"/>
    </row>
    <row r="79" spans="1:8" s="67" customFormat="1" ht="15.75" customHeight="1" x14ac:dyDescent="0.2">
      <c r="A79" s="224" t="s">
        <v>298</v>
      </c>
      <c r="B79" s="226">
        <v>45562</v>
      </c>
      <c r="C79" s="116" t="s">
        <v>1113</v>
      </c>
      <c r="D79" s="225">
        <v>2915.88</v>
      </c>
      <c r="E79" s="216">
        <v>2915.88</v>
      </c>
      <c r="F79" s="228" t="s">
        <v>68</v>
      </c>
      <c r="G79" s="223" t="s">
        <v>1066</v>
      </c>
      <c r="H79" s="224" t="s">
        <v>1067</v>
      </c>
    </row>
    <row r="80" spans="1:8" s="67" customFormat="1" ht="15.75" customHeight="1" x14ac:dyDescent="0.2">
      <c r="A80" s="224"/>
      <c r="B80" s="227"/>
      <c r="C80" s="116" t="s">
        <v>1114</v>
      </c>
      <c r="D80" s="225"/>
      <c r="E80" s="216"/>
      <c r="F80" s="228"/>
      <c r="G80" s="223"/>
      <c r="H80" s="224"/>
    </row>
    <row r="81" spans="1:8" s="67" customFormat="1" ht="31.5" x14ac:dyDescent="0.2">
      <c r="A81" s="224"/>
      <c r="B81" s="227"/>
      <c r="C81" s="116" t="s">
        <v>1065</v>
      </c>
      <c r="D81" s="225"/>
      <c r="E81" s="216"/>
      <c r="F81" s="228"/>
      <c r="G81" s="223"/>
      <c r="H81" s="224"/>
    </row>
    <row r="82" spans="1:8" s="67" customFormat="1" ht="15.75" customHeight="1" x14ac:dyDescent="0.2">
      <c r="A82" s="224"/>
      <c r="B82" s="227"/>
      <c r="C82" s="116" t="s">
        <v>1115</v>
      </c>
      <c r="D82" s="225"/>
      <c r="E82" s="216"/>
      <c r="F82" s="228"/>
      <c r="G82" s="223"/>
      <c r="H82" s="224"/>
    </row>
    <row r="83" spans="1:8" s="67" customFormat="1" ht="31.5" customHeight="1" x14ac:dyDescent="0.2">
      <c r="A83" s="224" t="s">
        <v>301</v>
      </c>
      <c r="B83" s="226">
        <v>45562</v>
      </c>
      <c r="C83" s="116" t="s">
        <v>176</v>
      </c>
      <c r="D83" s="225">
        <v>7612.75</v>
      </c>
      <c r="E83" s="216">
        <f>SUM(D83)</f>
        <v>7612.75</v>
      </c>
      <c r="F83" s="228" t="s">
        <v>68</v>
      </c>
      <c r="G83" s="223" t="s">
        <v>952</v>
      </c>
      <c r="H83" s="224" t="s">
        <v>951</v>
      </c>
    </row>
    <row r="84" spans="1:8" s="67" customFormat="1" ht="31.5" x14ac:dyDescent="0.2">
      <c r="A84" s="224"/>
      <c r="B84" s="226"/>
      <c r="C84" s="116" t="s">
        <v>175</v>
      </c>
      <c r="D84" s="225"/>
      <c r="E84" s="216"/>
      <c r="F84" s="228"/>
      <c r="G84" s="223"/>
      <c r="H84" s="224"/>
    </row>
    <row r="85" spans="1:8" s="67" customFormat="1" ht="15.75" customHeight="1" x14ac:dyDescent="0.2">
      <c r="A85" s="224"/>
      <c r="B85" s="226"/>
      <c r="C85" s="116" t="s">
        <v>1116</v>
      </c>
      <c r="D85" s="225"/>
      <c r="E85" s="216"/>
      <c r="F85" s="228"/>
      <c r="G85" s="223"/>
      <c r="H85" s="224"/>
    </row>
    <row r="86" spans="1:8" s="67" customFormat="1" ht="15.75" customHeight="1" x14ac:dyDescent="0.2">
      <c r="A86" s="224"/>
      <c r="B86" s="226"/>
      <c r="C86" s="116" t="s">
        <v>1117</v>
      </c>
      <c r="D86" s="225"/>
      <c r="E86" s="216"/>
      <c r="F86" s="228"/>
      <c r="G86" s="223"/>
      <c r="H86" s="224"/>
    </row>
    <row r="87" spans="1:8" s="67" customFormat="1" ht="31.5" x14ac:dyDescent="0.2">
      <c r="A87" s="224"/>
      <c r="B87" s="226"/>
      <c r="C87" s="116" t="s">
        <v>1118</v>
      </c>
      <c r="D87" s="225"/>
      <c r="E87" s="216"/>
      <c r="F87" s="228"/>
      <c r="G87" s="223"/>
      <c r="H87" s="224"/>
    </row>
    <row r="88" spans="1:8" s="67" customFormat="1" ht="31.5" x14ac:dyDescent="0.2">
      <c r="A88" s="224"/>
      <c r="B88" s="226"/>
      <c r="C88" s="116" t="s">
        <v>783</v>
      </c>
      <c r="D88" s="225"/>
      <c r="E88" s="216"/>
      <c r="F88" s="120" t="s">
        <v>169</v>
      </c>
      <c r="G88" s="223"/>
      <c r="H88" s="224"/>
    </row>
    <row r="89" spans="1:8" s="67" customFormat="1" x14ac:dyDescent="0.2">
      <c r="A89" s="224" t="s">
        <v>312</v>
      </c>
      <c r="B89" s="226">
        <v>45562</v>
      </c>
      <c r="C89" s="116" t="s">
        <v>797</v>
      </c>
      <c r="D89" s="225">
        <v>1850</v>
      </c>
      <c r="E89" s="216">
        <v>1850</v>
      </c>
      <c r="F89" s="120" t="s">
        <v>23</v>
      </c>
      <c r="G89" s="223" t="s">
        <v>420</v>
      </c>
      <c r="H89" s="224" t="s">
        <v>1051</v>
      </c>
    </row>
    <row r="90" spans="1:8" s="67" customFormat="1" x14ac:dyDescent="0.2">
      <c r="A90" s="224"/>
      <c r="B90" s="226"/>
      <c r="C90" s="116" t="s">
        <v>987</v>
      </c>
      <c r="D90" s="225"/>
      <c r="E90" s="216"/>
      <c r="F90" s="120" t="s">
        <v>25</v>
      </c>
      <c r="G90" s="223"/>
      <c r="H90" s="224"/>
    </row>
    <row r="91" spans="1:8" s="67" customFormat="1" x14ac:dyDescent="0.2">
      <c r="A91" s="224"/>
      <c r="B91" s="226"/>
      <c r="C91" s="116" t="s">
        <v>961</v>
      </c>
      <c r="D91" s="225"/>
      <c r="E91" s="216"/>
      <c r="F91" s="120" t="s">
        <v>24</v>
      </c>
      <c r="G91" s="223"/>
      <c r="H91" s="224"/>
    </row>
    <row r="92" spans="1:8" s="67" customFormat="1" ht="78.75" x14ac:dyDescent="0.2">
      <c r="A92" s="117" t="s">
        <v>322</v>
      </c>
      <c r="B92" s="119">
        <v>45562</v>
      </c>
      <c r="C92" s="116" t="s">
        <v>1119</v>
      </c>
      <c r="D92" s="118">
        <v>1615</v>
      </c>
      <c r="E92" s="110">
        <v>1615</v>
      </c>
      <c r="F92" s="120" t="s">
        <v>755</v>
      </c>
      <c r="G92" s="116" t="s">
        <v>964</v>
      </c>
      <c r="H92" s="117" t="s">
        <v>757</v>
      </c>
    </row>
    <row r="93" spans="1:8" s="67" customFormat="1" ht="47.25" x14ac:dyDescent="0.2">
      <c r="A93" s="117" t="s">
        <v>339</v>
      </c>
      <c r="B93" s="119">
        <v>45562</v>
      </c>
      <c r="C93" s="116" t="s">
        <v>1068</v>
      </c>
      <c r="D93" s="118">
        <v>8000</v>
      </c>
      <c r="E93" s="110">
        <v>8000</v>
      </c>
      <c r="F93" s="120" t="s">
        <v>217</v>
      </c>
      <c r="G93" s="116" t="s">
        <v>1069</v>
      </c>
      <c r="H93" s="117" t="s">
        <v>1070</v>
      </c>
    </row>
    <row r="94" spans="1:8" s="67" customFormat="1" ht="45" x14ac:dyDescent="0.2">
      <c r="A94" s="117" t="s">
        <v>341</v>
      </c>
      <c r="B94" s="119">
        <v>45562</v>
      </c>
      <c r="C94" s="131" t="s">
        <v>1120</v>
      </c>
      <c r="D94" s="118">
        <v>4725</v>
      </c>
      <c r="E94" s="110">
        <v>4725</v>
      </c>
      <c r="F94" s="120" t="s">
        <v>381</v>
      </c>
      <c r="G94" s="116" t="s">
        <v>1071</v>
      </c>
      <c r="H94" s="117" t="s">
        <v>528</v>
      </c>
    </row>
    <row r="95" spans="1:8" s="67" customFormat="1" ht="45" x14ac:dyDescent="0.2">
      <c r="A95" s="117" t="s">
        <v>347</v>
      </c>
      <c r="B95" s="119">
        <v>45562</v>
      </c>
      <c r="C95" s="131" t="s">
        <v>1121</v>
      </c>
      <c r="D95" s="118">
        <v>3560</v>
      </c>
      <c r="E95" s="110">
        <v>3560</v>
      </c>
      <c r="F95" s="120" t="s">
        <v>755</v>
      </c>
      <c r="G95" s="116" t="s">
        <v>1072</v>
      </c>
      <c r="H95" s="117" t="s">
        <v>183</v>
      </c>
    </row>
    <row r="96" spans="1:8" s="67" customFormat="1" ht="30" customHeight="1" x14ac:dyDescent="0.2">
      <c r="A96" s="117" t="s">
        <v>360</v>
      </c>
      <c r="B96" s="119">
        <v>45562</v>
      </c>
      <c r="C96" s="116" t="s">
        <v>972</v>
      </c>
      <c r="D96" s="118">
        <v>1006</v>
      </c>
      <c r="E96" s="110">
        <v>1006</v>
      </c>
      <c r="F96" s="120" t="s">
        <v>227</v>
      </c>
      <c r="G96" s="116" t="s">
        <v>412</v>
      </c>
      <c r="H96" s="117" t="s">
        <v>229</v>
      </c>
    </row>
    <row r="97" spans="1:8" s="67" customFormat="1" ht="31.5" x14ac:dyDescent="0.2">
      <c r="A97" s="117" t="s">
        <v>541</v>
      </c>
      <c r="B97" s="119">
        <v>45565</v>
      </c>
      <c r="C97" s="116" t="s">
        <v>1122</v>
      </c>
      <c r="D97" s="118">
        <v>231.03</v>
      </c>
      <c r="E97" s="110">
        <v>231.03</v>
      </c>
      <c r="F97" s="120" t="s">
        <v>546</v>
      </c>
      <c r="G97" s="116" t="s">
        <v>1073</v>
      </c>
      <c r="H97" s="117" t="s">
        <v>1074</v>
      </c>
    </row>
    <row r="98" spans="1:8" s="67" customFormat="1" ht="28.5" customHeight="1" x14ac:dyDescent="0.2">
      <c r="A98" s="224" t="s">
        <v>543</v>
      </c>
      <c r="B98" s="226">
        <v>45565</v>
      </c>
      <c r="C98" s="131" t="s">
        <v>1075</v>
      </c>
      <c r="D98" s="225">
        <v>6850</v>
      </c>
      <c r="E98" s="216">
        <v>6850</v>
      </c>
      <c r="F98" s="228" t="s">
        <v>242</v>
      </c>
      <c r="G98" s="223" t="s">
        <v>1066</v>
      </c>
      <c r="H98" s="224" t="s">
        <v>1067</v>
      </c>
    </row>
    <row r="99" spans="1:8" s="67" customFormat="1" ht="15.75" customHeight="1" x14ac:dyDescent="0.2">
      <c r="A99" s="224"/>
      <c r="B99" s="226"/>
      <c r="C99" s="131" t="s">
        <v>1123</v>
      </c>
      <c r="D99" s="225"/>
      <c r="E99" s="216"/>
      <c r="F99" s="228"/>
      <c r="G99" s="223"/>
      <c r="H99" s="224"/>
    </row>
    <row r="100" spans="1:8" s="67" customFormat="1" ht="47.25" x14ac:dyDescent="0.2">
      <c r="A100" s="117" t="s">
        <v>548</v>
      </c>
      <c r="B100" s="119">
        <v>45565</v>
      </c>
      <c r="C100" s="116" t="s">
        <v>1076</v>
      </c>
      <c r="D100" s="118">
        <v>17270</v>
      </c>
      <c r="E100" s="110">
        <v>17270</v>
      </c>
      <c r="F100" s="120" t="s">
        <v>468</v>
      </c>
      <c r="G100" s="116" t="s">
        <v>1077</v>
      </c>
      <c r="H100" s="117" t="s">
        <v>1078</v>
      </c>
    </row>
    <row r="101" spans="1:8" s="67" customFormat="1" ht="47.25" x14ac:dyDescent="0.2">
      <c r="A101" s="117" t="s">
        <v>552</v>
      </c>
      <c r="B101" s="119">
        <v>45565</v>
      </c>
      <c r="C101" s="116" t="s">
        <v>1124</v>
      </c>
      <c r="D101" s="118">
        <v>24090</v>
      </c>
      <c r="E101" s="110">
        <v>24090</v>
      </c>
      <c r="F101" s="120" t="s">
        <v>973</v>
      </c>
      <c r="G101" s="116" t="s">
        <v>1079</v>
      </c>
      <c r="H101" s="117" t="s">
        <v>1080</v>
      </c>
    </row>
    <row r="102" spans="1:8" s="67" customFormat="1" ht="31.5" x14ac:dyDescent="0.2">
      <c r="A102" s="117" t="s">
        <v>567</v>
      </c>
      <c r="B102" s="119">
        <v>45565</v>
      </c>
      <c r="C102" s="116" t="s">
        <v>1125</v>
      </c>
      <c r="D102" s="118">
        <v>2429</v>
      </c>
      <c r="E102" s="110">
        <v>2429</v>
      </c>
      <c r="F102" s="120" t="s">
        <v>169</v>
      </c>
      <c r="G102" s="116" t="s">
        <v>1016</v>
      </c>
      <c r="H102" s="117" t="s">
        <v>1017</v>
      </c>
    </row>
    <row r="103" spans="1:8" s="67" customFormat="1" ht="78.75" x14ac:dyDescent="0.2">
      <c r="A103" s="117" t="s">
        <v>580</v>
      </c>
      <c r="B103" s="119">
        <v>45565</v>
      </c>
      <c r="C103" s="116" t="s">
        <v>1126</v>
      </c>
      <c r="D103" s="118">
        <v>9269.41</v>
      </c>
      <c r="E103" s="110">
        <f>SUM(D103)</f>
        <v>9269.41</v>
      </c>
      <c r="F103" s="120" t="s">
        <v>1081</v>
      </c>
      <c r="G103" s="116" t="s">
        <v>1082</v>
      </c>
      <c r="H103" s="117" t="s">
        <v>1083</v>
      </c>
    </row>
    <row r="104" spans="1:8" s="67" customFormat="1" ht="31.5" x14ac:dyDescent="0.2">
      <c r="A104" s="117" t="s">
        <v>583</v>
      </c>
      <c r="B104" s="119">
        <v>45565</v>
      </c>
      <c r="C104" s="131" t="s">
        <v>1127</v>
      </c>
      <c r="D104" s="118">
        <v>9750</v>
      </c>
      <c r="E104" s="110">
        <v>9750</v>
      </c>
      <c r="F104" s="120" t="s">
        <v>227</v>
      </c>
      <c r="G104" s="116" t="s">
        <v>1066</v>
      </c>
      <c r="H104" s="117" t="s">
        <v>1067</v>
      </c>
    </row>
    <row r="105" spans="1:8" s="67" customFormat="1" ht="47.25" x14ac:dyDescent="0.2">
      <c r="A105" s="117" t="s">
        <v>1129</v>
      </c>
      <c r="B105" s="119">
        <v>45565</v>
      </c>
      <c r="C105" s="131" t="s">
        <v>1128</v>
      </c>
      <c r="D105" s="118">
        <v>3350</v>
      </c>
      <c r="E105" s="110">
        <v>3350</v>
      </c>
      <c r="F105" s="120" t="s">
        <v>381</v>
      </c>
      <c r="G105" s="116" t="s">
        <v>1063</v>
      </c>
      <c r="H105" s="117" t="s">
        <v>1064</v>
      </c>
    </row>
    <row r="106" spans="1:8" ht="50.1" customHeight="1" x14ac:dyDescent="0.25"/>
    <row r="107" spans="1:8" ht="50.1" customHeight="1" x14ac:dyDescent="0.25"/>
    <row r="108" spans="1:8" ht="50.1" customHeight="1" x14ac:dyDescent="0.25"/>
  </sheetData>
  <mergeCells count="137">
    <mergeCell ref="D77:D78"/>
    <mergeCell ref="E77:E78"/>
    <mergeCell ref="F77:F78"/>
    <mergeCell ref="G77:G78"/>
    <mergeCell ref="H77:H78"/>
    <mergeCell ref="B77:B78"/>
    <mergeCell ref="A73:A76"/>
    <mergeCell ref="A77:A78"/>
    <mergeCell ref="D79:D82"/>
    <mergeCell ref="E79:E82"/>
    <mergeCell ref="F79:F82"/>
    <mergeCell ref="B79:B82"/>
    <mergeCell ref="A79:A82"/>
    <mergeCell ref="G79:G82"/>
    <mergeCell ref="H79:H82"/>
    <mergeCell ref="H65:H68"/>
    <mergeCell ref="F66:F67"/>
    <mergeCell ref="E65:E68"/>
    <mergeCell ref="D66:D67"/>
    <mergeCell ref="B65:B68"/>
    <mergeCell ref="H69:H70"/>
    <mergeCell ref="D73:D76"/>
    <mergeCell ref="E73:E76"/>
    <mergeCell ref="F73:F76"/>
    <mergeCell ref="G73:G76"/>
    <mergeCell ref="H73:H76"/>
    <mergeCell ref="B73:B76"/>
    <mergeCell ref="E47:E48"/>
    <mergeCell ref="G47:G48"/>
    <mergeCell ref="H47:H48"/>
    <mergeCell ref="B47:B48"/>
    <mergeCell ref="A47:A48"/>
    <mergeCell ref="G49:G51"/>
    <mergeCell ref="H49:H51"/>
    <mergeCell ref="E49:E51"/>
    <mergeCell ref="B49:B51"/>
    <mergeCell ref="A49:A51"/>
    <mergeCell ref="D40:D41"/>
    <mergeCell ref="E39:E42"/>
    <mergeCell ref="F40:F41"/>
    <mergeCell ref="G39:G42"/>
    <mergeCell ref="H39:H42"/>
    <mergeCell ref="B39:B42"/>
    <mergeCell ref="A39:A42"/>
    <mergeCell ref="G43:G46"/>
    <mergeCell ref="H43:H46"/>
    <mergeCell ref="F44:F45"/>
    <mergeCell ref="D44:D45"/>
    <mergeCell ref="E43:E46"/>
    <mergeCell ref="B43:B46"/>
    <mergeCell ref="A43:A46"/>
    <mergeCell ref="A18:A21"/>
    <mergeCell ref="F25:F26"/>
    <mergeCell ref="G24:G27"/>
    <mergeCell ref="H24:H27"/>
    <mergeCell ref="D25:D26"/>
    <mergeCell ref="E24:E27"/>
    <mergeCell ref="B24:B27"/>
    <mergeCell ref="A24:A27"/>
    <mergeCell ref="C1:D1"/>
    <mergeCell ref="C2:D2"/>
    <mergeCell ref="B3:H3"/>
    <mergeCell ref="B4:H4"/>
    <mergeCell ref="B6:H6"/>
    <mergeCell ref="E18:E21"/>
    <mergeCell ref="D19:D20"/>
    <mergeCell ref="F19:F20"/>
    <mergeCell ref="G18:G21"/>
    <mergeCell ref="H18:H21"/>
    <mergeCell ref="B18:B21"/>
    <mergeCell ref="E22:E23"/>
    <mergeCell ref="G22:G23"/>
    <mergeCell ref="H22:H23"/>
    <mergeCell ref="B22:B23"/>
    <mergeCell ref="A22:A23"/>
    <mergeCell ref="G28:G31"/>
    <mergeCell ref="H28:H31"/>
    <mergeCell ref="D29:D30"/>
    <mergeCell ref="E28:E31"/>
    <mergeCell ref="B28:B31"/>
    <mergeCell ref="A28:A31"/>
    <mergeCell ref="D33:D37"/>
    <mergeCell ref="E32:E38"/>
    <mergeCell ref="F33:F37"/>
    <mergeCell ref="G32:G38"/>
    <mergeCell ref="H32:H38"/>
    <mergeCell ref="B32:B38"/>
    <mergeCell ref="A32:A38"/>
    <mergeCell ref="F29:F30"/>
    <mergeCell ref="H52:H55"/>
    <mergeCell ref="B52:B55"/>
    <mergeCell ref="D57:D58"/>
    <mergeCell ref="E57:E58"/>
    <mergeCell ref="F57:F58"/>
    <mergeCell ref="G57:G58"/>
    <mergeCell ref="H57:H58"/>
    <mergeCell ref="B59:B62"/>
    <mergeCell ref="D59:D62"/>
    <mergeCell ref="E59:E62"/>
    <mergeCell ref="G59:G62"/>
    <mergeCell ref="H59:H62"/>
    <mergeCell ref="F59:F60"/>
    <mergeCell ref="F61:F62"/>
    <mergeCell ref="D53:D54"/>
    <mergeCell ref="E52:E55"/>
    <mergeCell ref="F53:F54"/>
    <mergeCell ref="G52:G55"/>
    <mergeCell ref="A52:A55"/>
    <mergeCell ref="A59:A62"/>
    <mergeCell ref="A65:A68"/>
    <mergeCell ref="D69:D70"/>
    <mergeCell ref="E69:E70"/>
    <mergeCell ref="F69:F70"/>
    <mergeCell ref="B69:B70"/>
    <mergeCell ref="A69:A70"/>
    <mergeCell ref="G69:G70"/>
    <mergeCell ref="G65:G68"/>
    <mergeCell ref="D98:D99"/>
    <mergeCell ref="E98:E99"/>
    <mergeCell ref="F98:F99"/>
    <mergeCell ref="G98:G99"/>
    <mergeCell ref="H98:H99"/>
    <mergeCell ref="B98:B99"/>
    <mergeCell ref="A98:A99"/>
    <mergeCell ref="E83:E88"/>
    <mergeCell ref="G83:G88"/>
    <mergeCell ref="H83:H88"/>
    <mergeCell ref="D89:D91"/>
    <mergeCell ref="E89:E91"/>
    <mergeCell ref="G89:G91"/>
    <mergeCell ref="H89:H91"/>
    <mergeCell ref="B89:B91"/>
    <mergeCell ref="A89:A91"/>
    <mergeCell ref="B83:B88"/>
    <mergeCell ref="A83:A88"/>
    <mergeCell ref="D83:D88"/>
    <mergeCell ref="F83:F87"/>
  </mergeCells>
  <phoneticPr fontId="22" type="noConversion"/>
  <pageMargins left="0.49" right="0.70866141732283472" top="0.7" bottom="0.75" header="0.44" footer="0.32"/>
  <pageSetup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45</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ENERO</vt:lpstr>
      <vt:lpstr>FEBRERO</vt:lpstr>
      <vt:lpstr>MARZO</vt:lpstr>
      <vt:lpstr>ABRIL</vt:lpstr>
      <vt:lpstr>MAYO</vt:lpstr>
      <vt:lpstr>JUNIO</vt:lpstr>
      <vt:lpstr>JULIO</vt:lpstr>
      <vt:lpstr>AGOSTO</vt:lpstr>
      <vt:lpstr>SEPTIEMBRE</vt:lpstr>
      <vt:lpstr>OCTUBRE</vt:lpstr>
      <vt:lpstr>AGOSTO!Área_de_impresión</vt:lpstr>
      <vt:lpstr>OCTUBRE!Área_de_impresión</vt:lpstr>
      <vt:lpstr>SEPTIEMBRE!Área_de_impresión</vt:lpstr>
      <vt:lpstr>ABRIL!Títulos_a_imprimir</vt:lpstr>
      <vt:lpstr>AGOSTO!Títulos_a_imprimir</vt:lpstr>
      <vt:lpstr>JULIO!Títulos_a_imprimir</vt:lpstr>
      <vt:lpstr>JUNIO!Títulos_a_imprimir</vt:lpstr>
      <vt:lpstr>MARZO!Títulos_a_imprimir</vt:lpstr>
      <vt:lpstr>MAYO!Títulos_a_imprimir</vt:lpstr>
      <vt:lpstr>OCTUBRE!Títulos_a_imprimir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Ana Paulina Santizo Saravia</cp:lastModifiedBy>
  <cp:revision>10</cp:revision>
  <cp:lastPrinted>2024-10-07T21:11:08Z</cp:lastPrinted>
  <dcterms:created xsi:type="dcterms:W3CDTF">2017-12-05T18:01:17Z</dcterms:created>
  <dcterms:modified xsi:type="dcterms:W3CDTF">2024-11-25T17:31:19Z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